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吾妻東部衛生施設組合管理課\Desktop\管理課23～31\管理課31\①決算統計、公会計、関連調査2019\公会計財務書類2019＿30年度決算　統一基準\30財務書類公表\H30年度財務書類公表HP\"/>
    </mc:Choice>
  </mc:AlternateContent>
  <xr:revisionPtr revIDLastSave="0" documentId="13_ncr:1_{F9B4024C-CBBE-41DF-8E8D-777147DBB654}" xr6:coauthVersionLast="47" xr6:coauthVersionMax="47" xr10:uidLastSave="{00000000-0000-0000-0000-000000000000}"/>
  <bookViews>
    <workbookView xWindow="-120" yWindow="-120" windowWidth="29040" windowHeight="16440" firstSheet="9" activeTab="17" xr2:uid="{00000000-000D-0000-FFFF-FFFF00000000}"/>
  </bookViews>
  <sheets>
    <sheet name="様式目次" sheetId="20" r:id="rId1"/>
    <sheet name="貸借対照表BS" sheetId="21" r:id="rId2"/>
    <sheet name="行政コスト計算書PL" sheetId="22" r:id="rId3"/>
    <sheet name="純資産変動計算書NW" sheetId="23" r:id="rId4"/>
    <sheet name="資金収支計算書CF" sheetId="25" r:id="rId5"/>
    <sheet name="有形固定資産" sheetId="7" r:id="rId6"/>
    <sheet name="●増減の明細" sheetId="8" r:id="rId7"/>
    <sheet name="基金" sheetId="9" r:id="rId8"/>
    <sheet name="●貸付金" sheetId="10" r:id="rId9"/>
    <sheet name="●未収金及び長期延滞債権" sheetId="11" r:id="rId10"/>
    <sheet name="地方債（借入先別）" sheetId="12" r:id="rId11"/>
    <sheet name="地方債（利率別など）" sheetId="13" r:id="rId12"/>
    <sheet name="引当金" sheetId="14" r:id="rId13"/>
    <sheet name="補助金" sheetId="15" r:id="rId14"/>
    <sheet name="財源明細" sheetId="16" r:id="rId15"/>
    <sheet name="財源情報明細" sheetId="17" r:id="rId16"/>
    <sheet name="資金明細" sheetId="18" r:id="rId17"/>
    <sheet name="作成例" sheetId="19" r:id="rId18"/>
  </sheets>
  <definedNames>
    <definedName name="_xlnm._FilterDatabase" localSheetId="2" hidden="1">行政コスト計算書PL!#REF!</definedName>
    <definedName name="_xlnm._FilterDatabase" localSheetId="4" hidden="1">資金収支計算書CF!#REF!</definedName>
    <definedName name="_xlnm._FilterDatabase" localSheetId="3" hidden="1">純資産変動計算書NW!#REF!</definedName>
    <definedName name="_xlnm._FilterDatabase" localSheetId="1" hidden="1">貸借対照表BS!#REF!</definedName>
    <definedName name="_xlnm.Print_Area" localSheetId="6">●増減の明細!$B$1:$N$21</definedName>
    <definedName name="_xlnm.Print_Area" localSheetId="8">●貸付金!$B$1:$I$24</definedName>
    <definedName name="_xlnm.Print_Area" localSheetId="12">引当金!$A$1:$H$8</definedName>
    <definedName name="_xlnm.Print_Area" localSheetId="7">基金!$B$1:$L$12</definedName>
    <definedName name="_xlnm.Print_Area" localSheetId="2">行政コスト計算書PL!$A$1:$N$43</definedName>
    <definedName name="_xlnm.Print_Area" localSheetId="15">財源情報明細!$B$1:$I$10</definedName>
    <definedName name="_xlnm.Print_Area" localSheetId="14">財源明細!$A$1:$G$22</definedName>
    <definedName name="_xlnm.Print_Area" localSheetId="17">作成例!$A$1:$U$41</definedName>
    <definedName name="_xlnm.Print_Area" localSheetId="4">資金収支計算書CF!$A$1:$N$61</definedName>
    <definedName name="_xlnm.Print_Area" localSheetId="16">資金明細!$A$1:$D$10</definedName>
    <definedName name="_xlnm.Print_Area" localSheetId="3">純資産変動計算書NW!$A$1:$N$25</definedName>
    <definedName name="_xlnm.Print_Area" localSheetId="1">貸借対照表BS!$A$1:$AE$64</definedName>
    <definedName name="_xlnm.Print_Area" localSheetId="10">'地方債（借入先別）'!$A$1:$M$19</definedName>
    <definedName name="_xlnm.Print_Area" localSheetId="11">'地方債（利率別など）'!$A$1:$L$18</definedName>
    <definedName name="_xlnm.Print_Area" localSheetId="13">補助金!$A$1:$K$15</definedName>
    <definedName name="_xlnm.Print_Area" localSheetId="5">有形固定資産!$A$1:$T$52</definedName>
    <definedName name="_xlnm.Print_Area" localSheetId="0">様式目次!$C$4:$AG$15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7" l="1"/>
  <c r="T10" i="19" l="1"/>
  <c r="T8" i="19" l="1"/>
  <c r="G5" i="17"/>
  <c r="P9" i="19" l="1"/>
  <c r="T9" i="19" s="1"/>
  <c r="F7" i="14" l="1"/>
  <c r="F6" i="14"/>
  <c r="D5" i="14"/>
  <c r="P12" i="19" l="1"/>
  <c r="H9" i="17"/>
  <c r="E9" i="17"/>
  <c r="D9" i="17"/>
  <c r="G7" i="17"/>
  <c r="G6" i="17"/>
  <c r="G9" i="17" l="1"/>
  <c r="E12" i="12"/>
  <c r="E17" i="12"/>
  <c r="E13" i="12" s="1"/>
  <c r="D13" i="12"/>
  <c r="C13" i="12"/>
  <c r="S26" i="19" l="1"/>
  <c r="P26" i="19"/>
  <c r="T28" i="19"/>
  <c r="T27" i="19"/>
  <c r="S21" i="19"/>
  <c r="P21" i="19"/>
  <c r="T25" i="19"/>
  <c r="T23" i="19"/>
  <c r="S17" i="19"/>
  <c r="P17" i="19"/>
  <c r="T20" i="19"/>
  <c r="T18" i="19"/>
  <c r="S12" i="19"/>
  <c r="T15" i="19"/>
  <c r="T14" i="19"/>
  <c r="T13" i="19"/>
  <c r="S7" i="19"/>
  <c r="P7" i="19"/>
  <c r="T11" i="19"/>
  <c r="T26" i="19" l="1"/>
  <c r="S6" i="19"/>
  <c r="S5" i="19" s="1"/>
  <c r="T7" i="19"/>
  <c r="T17" i="19"/>
  <c r="P6" i="19"/>
  <c r="P5" i="19" s="1"/>
  <c r="T12" i="19"/>
  <c r="F9" i="16"/>
  <c r="G13" i="15"/>
  <c r="G14" i="15" s="1"/>
  <c r="B11" i="13"/>
  <c r="P29" i="19" l="1"/>
  <c r="P39" i="19" s="1"/>
  <c r="S29" i="19"/>
  <c r="S39" i="19" s="1"/>
  <c r="T6" i="19"/>
  <c r="B5" i="13"/>
  <c r="E6" i="12"/>
  <c r="E18" i="12" s="1"/>
  <c r="D6" i="12"/>
  <c r="D18" i="12" s="1"/>
  <c r="C6" i="12"/>
  <c r="C18" i="12" s="1"/>
  <c r="R48" i="7"/>
  <c r="R43" i="7"/>
  <c r="R42" i="7" s="1"/>
  <c r="R36" i="7"/>
  <c r="R35" i="7"/>
  <c r="R33" i="7"/>
  <c r="J42" i="7"/>
  <c r="J32" i="7"/>
  <c r="P32" i="7"/>
  <c r="P49" i="7" s="1"/>
  <c r="N9" i="7"/>
  <c r="N26" i="7" s="1"/>
  <c r="L9" i="7"/>
  <c r="L26" i="7" s="1"/>
  <c r="J13" i="7"/>
  <c r="P13" i="7" s="1"/>
  <c r="J25" i="7"/>
  <c r="J20" i="7"/>
  <c r="J19" i="7" s="1"/>
  <c r="J12" i="7"/>
  <c r="P12" i="7" s="1"/>
  <c r="J10" i="7"/>
  <c r="P10" i="7" s="1"/>
  <c r="D19" i="7"/>
  <c r="D9" i="7"/>
  <c r="J49" i="7" l="1"/>
  <c r="P20" i="7"/>
  <c r="P19" i="7" s="1"/>
  <c r="D26" i="7"/>
  <c r="R32" i="7"/>
  <c r="R49" i="7" s="1"/>
  <c r="P9" i="7"/>
  <c r="J9" i="7"/>
  <c r="J26" i="7" s="1"/>
  <c r="L45" i="25"/>
  <c r="L37" i="25"/>
  <c r="L31" i="25"/>
  <c r="L20" i="25"/>
  <c r="L15" i="25"/>
  <c r="L10" i="25"/>
  <c r="L51" i="25" l="1"/>
  <c r="L43" i="25"/>
  <c r="L9" i="25"/>
  <c r="N9" i="21"/>
  <c r="M17" i="23"/>
  <c r="M16" i="23"/>
  <c r="M15" i="23"/>
  <c r="L14" i="23"/>
  <c r="L22" i="23" s="1"/>
  <c r="L23" i="23" s="1"/>
  <c r="M12" i="23"/>
  <c r="M11" i="23"/>
  <c r="J10" i="23"/>
  <c r="M8" i="23"/>
  <c r="L28" i="22"/>
  <c r="L23" i="22"/>
  <c r="L19" i="22"/>
  <c r="L14" i="22"/>
  <c r="L9" i="22"/>
  <c r="AB13" i="21"/>
  <c r="AB7" i="21"/>
  <c r="L29" i="25" l="1"/>
  <c r="J22" i="23"/>
  <c r="J23" i="23" s="1"/>
  <c r="J13" i="23"/>
  <c r="M14" i="23"/>
  <c r="L8" i="22"/>
  <c r="L7" i="22" s="1"/>
  <c r="AB22" i="21"/>
  <c r="M10" i="23"/>
  <c r="M13" i="23" s="1"/>
  <c r="N56" i="21"/>
  <c r="N52" i="21" s="1"/>
  <c r="N25" i="21"/>
  <c r="N8" i="21" s="1"/>
  <c r="N7" i="21" s="1"/>
  <c r="AB24" i="21" s="1"/>
  <c r="L52" i="25" l="1"/>
  <c r="L54" i="25" s="1"/>
  <c r="L31" i="22"/>
  <c r="L41" i="22" s="1"/>
  <c r="M22" i="23"/>
  <c r="M23" i="23" s="1"/>
  <c r="N62" i="21"/>
  <c r="AB61" i="21" s="1"/>
  <c r="T22" i="19"/>
  <c r="T21" i="19" s="1"/>
  <c r="T5" i="19" s="1"/>
  <c r="T29" i="19" l="1"/>
  <c r="T39" i="19" s="1"/>
  <c r="AB25" i="21"/>
  <c r="AB62" i="21"/>
  <c r="C10" i="18"/>
  <c r="F17" i="16"/>
  <c r="F18" i="16" s="1"/>
  <c r="F19" i="16" s="1"/>
  <c r="G7" i="14" l="1"/>
  <c r="C7" i="14"/>
  <c r="D7" i="14" l="1"/>
  <c r="D9" i="9"/>
  <c r="H5" i="9"/>
  <c r="F9" i="7"/>
  <c r="F26" i="7" s="1"/>
  <c r="B4" i="25"/>
  <c r="B3" i="25"/>
  <c r="B4" i="23"/>
  <c r="B3" i="23"/>
  <c r="H9" i="9" l="1"/>
  <c r="I5" i="9"/>
  <c r="I9" i="9" s="1"/>
  <c r="P25" i="7"/>
  <c r="P26" i="7" s="1"/>
  <c r="L59" i="25"/>
  <c r="L57" i="25"/>
</calcChain>
</file>

<file path=xl/sharedStrings.xml><?xml version="1.0" encoding="utf-8"?>
<sst xmlns="http://schemas.openxmlformats.org/spreadsheetml/2006/main" count="1562" uniqueCount="423">
  <si>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</si>
  <si>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</si>
  <si>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</si>
  <si>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</si>
  <si>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</si>
  <si>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</si>
  <si>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</si>
  <si>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</si>
  <si>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</si>
  <si>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</si>
  <si>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</si>
  <si>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</si>
  <si>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</si>
  <si>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</si>
  <si>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</si>
  <si>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</si>
  <si>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</si>
  <si>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</si>
  <si>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</si>
  <si>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</si>
  <si>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</si>
  <si>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</si>
  <si>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</si>
  <si>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</si>
  <si>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</si>
  <si>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</si>
  <si>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</si>
  <si>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</si>
  <si>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</si>
  <si>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</si>
  <si>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</si>
  <si>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</si>
  <si>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</si>
  <si>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</si>
  <si>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</si>
  <si>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</si>
  <si>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</si>
  <si>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</si>
  <si>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</si>
  <si>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</si>
  <si>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</si>
  <si>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</si>
  <si>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</si>
  <si>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</si>
  <si>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</si>
  <si>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</si>
  <si>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</si>
  <si>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</si>
  <si>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</si>
  <si>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</si>
  <si>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</si>
  <si>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</si>
  <si>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</si>
  <si>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</si>
  <si>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</si>
  <si>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</si>
  <si>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</si>
  <si>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</si>
  <si>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</si>
  <si>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</si>
  <si>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</si>
  <si>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</si>
  <si>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</si>
  <si>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</si>
  <si>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</si>
  <si>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</si>
  <si>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</si>
  <si>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</si>
  <si>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</si>
  <si>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</si>
  <si>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</si>
  <si>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</si>
  <si>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</si>
  <si>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</si>
  <si>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</si>
  <si>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</si>
  <si>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</si>
  <si>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</si>
  <si>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</si>
  <si>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</si>
  <si>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</si>
  <si>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</si>
  <si>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</si>
  <si>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</si>
  <si>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</si>
  <si>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</si>
  <si>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</si>
  <si>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</si>
  <si>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</si>
  <si>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</si>
  <si>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</si>
  <si>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</si>
  <si>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</si>
  <si>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</si>
  <si>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</si>
  <si>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</si>
  <si>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</si>
  <si>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</si>
  <si>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</si>
  <si>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</si>
  <si>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</si>
  <si>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</si>
  <si>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</si>
  <si>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</si>
  <si>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</si>
  <si>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</si>
  <si>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</si>
  <si>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</si>
  <si>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</si>
  <si>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</si>
  <si>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</si>
  <si>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</si>
  <si>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</si>
  <si>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</si>
  <si>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</si>
  <si>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</si>
  <si>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</si>
  <si>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</si>
  <si>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</si>
  <si>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</si>
  <si>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</si>
  <si>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</si>
  <si>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</si>
  <si>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</si>
  <si>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</si>
  <si>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</si>
  <si>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</si>
  <si>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</si>
  <si>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</si>
  <si>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</si>
  <si>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</si>
  <si>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</si>
  <si>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</si>
  <si>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</si>
  <si>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</si>
  <si>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</si>
  <si>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</si>
  <si>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</si>
  <si>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</si>
  <si>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</si>
  <si>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</si>
  <si>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</si>
  <si>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</si>
  <si>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</si>
  <si>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</si>
  <si>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</si>
  <si>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</si>
  <si>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</si>
  <si>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</si>
  <si>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</si>
  <si>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</si>
  <si>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</si>
  <si>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</si>
  <si>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</si>
  <si>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</si>
  <si>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</si>
  <si>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4"/>
  </si>
  <si>
    <t>附属明細書</t>
    <rPh sb="0" eb="2">
      <t>フゾク</t>
    </rPh>
    <rPh sb="2" eb="5">
      <t>メイサイショ</t>
    </rPh>
    <phoneticPr fontId="34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</si>
  <si>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4"/>
  </si>
  <si>
    <t>（１）資産項目の明細</t>
    <rPh sb="3" eb="5">
      <t>シサン</t>
    </rPh>
    <rPh sb="5" eb="7">
      <t>コウモク</t>
    </rPh>
    <rPh sb="8" eb="10">
      <t>メイサイ</t>
    </rPh>
    <phoneticPr fontId="34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</si>
  <si>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4"/>
  </si>
  <si>
    <t>区分</t>
    <rPh sb="0" eb="2">
      <t>クブン</t>
    </rPh>
    <phoneticPr fontId="34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</si>
  <si>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</si>
  <si>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</si>
  <si>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</si>
  <si>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</si>
  <si>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</si>
  <si>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</si>
  <si>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4"/>
  </si>
  <si>
    <t xml:space="preserve"> 事業用資産</t>
    <rPh sb="1" eb="4">
      <t>ジギョウヨウ</t>
    </rPh>
    <rPh sb="4" eb="6">
      <t>シサン</t>
    </rPh>
    <phoneticPr fontId="34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</si>
  <si>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</si>
  <si>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34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</si>
  <si>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</si>
  <si>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</si>
  <si>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34"/>
  </si>
  <si>
    <t>　　浮標等</t>
    <rPh sb="2" eb="4">
      <t>フヒョウ</t>
    </rPh>
    <rPh sb="4" eb="5">
      <t>ナド</t>
    </rPh>
    <phoneticPr fontId="34"/>
  </si>
  <si>
    <t>　　航空機</t>
    <rPh sb="2" eb="5">
      <t>コウクウキ</t>
    </rPh>
    <phoneticPr fontId="34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</si>
  <si>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</si>
  <si>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34"/>
  </si>
  <si>
    <t xml:space="preserve"> インフラ資産</t>
    <rPh sb="5" eb="7">
      <t>シサン</t>
    </rPh>
    <phoneticPr fontId="34"/>
  </si>
  <si>
    <t>　　土地</t>
    <rPh sb="2" eb="4">
      <t>トチ</t>
    </rPh>
    <phoneticPr fontId="3"/>
  </si>
  <si>
    <t>　　建物</t>
    <rPh sb="2" eb="4">
      <t>タテモノ</t>
    </rPh>
    <phoneticPr fontId="34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</si>
  <si>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</si>
  <si>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</si>
  <si>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34"/>
  </si>
  <si>
    <t>福祉</t>
    <rPh sb="0" eb="2">
      <t>フクシ</t>
    </rPh>
    <phoneticPr fontId="34"/>
  </si>
  <si>
    <t>環境衛生</t>
    <rPh sb="0" eb="2">
      <t>カンキョウ</t>
    </rPh>
    <rPh sb="2" eb="4">
      <t>エイセイ</t>
    </rPh>
    <phoneticPr fontId="34"/>
  </si>
  <si>
    <t>産業振興</t>
    <rPh sb="0" eb="2">
      <t>サンギョウ</t>
    </rPh>
    <rPh sb="2" eb="4">
      <t>シンコウ</t>
    </rPh>
    <phoneticPr fontId="34"/>
  </si>
  <si>
    <t>消防</t>
    <rPh sb="0" eb="2">
      <t>ショウボウ</t>
    </rPh>
    <phoneticPr fontId="34"/>
  </si>
  <si>
    <t>総務</t>
    <rPh sb="0" eb="2">
      <t>ソウム</t>
    </rPh>
    <phoneticPr fontId="34"/>
  </si>
  <si>
    <t>合計</t>
    <rPh sb="0" eb="2">
      <t>ゴウケイ</t>
    </rPh>
    <phoneticPr fontId="34"/>
  </si>
  <si>
    <t>③投資及び出資金の明細</t>
    <phoneticPr fontId="34"/>
  </si>
  <si>
    <t>市場価格のあるもの</t>
    <rPh sb="0" eb="2">
      <t>シジョウ</t>
    </rPh>
    <rPh sb="2" eb="4">
      <t>カカク</t>
    </rPh>
    <phoneticPr fontId="34"/>
  </si>
  <si>
    <t>銘柄名</t>
    <rPh sb="0" eb="2">
      <t>メイガラ</t>
    </rPh>
    <rPh sb="2" eb="3">
      <t>メイ</t>
    </rPh>
    <phoneticPr fontId="3"/>
  </si>
  <si>
    <t xml:space="preserve">
株数・口数など
（A）</t>
    <rPh sb="1" eb="3">
      <t>カブスウ</t>
    </rPh>
    <rPh sb="4" eb="5">
      <t>クチ</t>
    </rPh>
    <rPh sb="5" eb="6">
      <t>スウ</t>
    </rPh>
    <phoneticPr fontId="3"/>
  </si>
  <si>
    <t xml:space="preserve">
時価単価
（B）</t>
    <rPh sb="1" eb="3">
      <t>ジカ</t>
    </rPh>
    <rPh sb="3" eb="5">
      <t>タンカ</t>
    </rPh>
    <phoneticPr fontId="3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</si>
  <si>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3"/>
  </si>
  <si>
    <t xml:space="preserve">
取得単価
（D)</t>
    <rPh sb="1" eb="3">
      <t>シュトク</t>
    </rPh>
    <rPh sb="3" eb="5">
      <t>タンカ</t>
    </rPh>
    <phoneticPr fontId="3"/>
  </si>
  <si>
    <t>取得原価
（A）×（D)
（E)</t>
    <rPh sb="0" eb="2">
      <t>シュトク</t>
    </rPh>
    <rPh sb="2" eb="4">
      <t>ゲンカ</t>
    </rPh>
    <phoneticPr fontId="34"/>
  </si>
  <si>
    <t>評価差額
（C）－（E)
（F)</t>
    <rPh sb="0" eb="2">
      <t>ヒョウカ</t>
    </rPh>
    <rPh sb="2" eb="4">
      <t>サガク</t>
    </rPh>
    <phoneticPr fontId="34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</si>
  <si>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4"/>
  </si>
  <si>
    <t>相手先名</t>
    <rPh sb="0" eb="3">
      <t>アイテサキ</t>
    </rPh>
    <rPh sb="3" eb="4">
      <t>メイ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</si>
  <si>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</si>
  <si>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 xml:space="preserve">
資産
（B)</t>
    <rPh sb="1" eb="3">
      <t>シサン</t>
    </rPh>
    <phoneticPr fontId="3"/>
  </si>
  <si>
    <t xml:space="preserve">
負債
（C)</t>
    <rPh sb="1" eb="3">
      <t>フサイ</t>
    </rPh>
    <phoneticPr fontId="3"/>
  </si>
  <si>
    <t>純資産額
（B）－（C)
（D)</t>
    <rPh sb="0" eb="3">
      <t>ジュンシサン</t>
    </rPh>
    <rPh sb="3" eb="4">
      <t>ガク</t>
    </rPh>
    <phoneticPr fontId="3"/>
  </si>
  <si>
    <t xml:space="preserve">
資本金
（E)</t>
    <rPh sb="1" eb="4">
      <t>シホンキン</t>
    </rPh>
    <phoneticPr fontId="3"/>
  </si>
  <si>
    <t>出資割合（％）
（A）/（E)
（F)</t>
    <rPh sb="0" eb="2">
      <t>シュッシ</t>
    </rPh>
    <rPh sb="2" eb="4">
      <t>ワリアイ</t>
    </rPh>
    <phoneticPr fontId="3"/>
  </si>
  <si>
    <t>実質価額
（D)×（F)
（G)</t>
    <rPh sb="0" eb="2">
      <t>ジッシツ</t>
    </rPh>
    <rPh sb="2" eb="4">
      <t>カガク</t>
    </rPh>
    <phoneticPr fontId="34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</si>
  <si>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34"/>
  </si>
  <si>
    <t xml:space="preserve">
出資金額
（A)</t>
    <rPh sb="1" eb="3">
      <t>シュッシ</t>
    </rPh>
    <rPh sb="3" eb="5">
      <t>キンガク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</si>
  <si>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34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</si>
  <si>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34"/>
  </si>
  <si>
    <t>種類</t>
    <rPh sb="0" eb="2">
      <t>シュルイ</t>
    </rPh>
    <phoneticPr fontId="3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</si>
  <si>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</si>
  <si>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</si>
  <si>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④基金の明細</t>
    <phoneticPr fontId="34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</si>
  <si>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</si>
  <si>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</si>
  <si>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4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</si>
  <si>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34"/>
  </si>
  <si>
    <t>⑤貸付金の明細</t>
    <phoneticPr fontId="34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</si>
  <si>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34"/>
  </si>
  <si>
    <t>⑦未収金の明細</t>
    <rPh sb="1" eb="4">
      <t>ミシュウキン</t>
    </rPh>
    <rPh sb="5" eb="7">
      <t>メイサイ</t>
    </rPh>
    <phoneticPr fontId="3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</si>
  <si>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</si>
  <si>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</si>
  <si>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</si>
  <si>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小計</t>
    <rPh sb="0" eb="2">
      <t>ショウケイ</t>
    </rPh>
    <phoneticPr fontId="34"/>
  </si>
  <si>
    <t>【未収金】</t>
    <rPh sb="1" eb="4">
      <t>ミシュウキン</t>
    </rPh>
    <phoneticPr fontId="3"/>
  </si>
  <si>
    <t>（２）負債項目の明細</t>
    <rPh sb="3" eb="5">
      <t>フサイ</t>
    </rPh>
    <rPh sb="5" eb="7">
      <t>コウモク</t>
    </rPh>
    <rPh sb="8" eb="10">
      <t>メイサイ</t>
    </rPh>
    <phoneticPr fontId="34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</si>
  <si>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34"/>
  </si>
  <si>
    <t>地方債残高</t>
    <rPh sb="0" eb="3">
      <t>チホウサイ</t>
    </rPh>
    <rPh sb="3" eb="5">
      <t>ザンダカ</t>
    </rPh>
    <phoneticPr fontId="47"/>
  </si>
  <si>
    <t>政府資金</t>
    <rPh sb="0" eb="2">
      <t>セイフ</t>
    </rPh>
    <rPh sb="2" eb="4">
      <t>シキン</t>
    </rPh>
    <phoneticPr fontId="4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</si>
  <si>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47"/>
  </si>
  <si>
    <t>市中銀行</t>
    <rPh sb="0" eb="2">
      <t>シチュウ</t>
    </rPh>
    <rPh sb="2" eb="4">
      <t>ギンコウ</t>
    </rPh>
    <phoneticPr fontId="47"/>
  </si>
  <si>
    <t>その他の
金融機関</t>
    <rPh sb="2" eb="3">
      <t>タ</t>
    </rPh>
    <rPh sb="5" eb="7">
      <t>キンユウ</t>
    </rPh>
    <rPh sb="7" eb="9">
      <t>キカン</t>
    </rPh>
    <phoneticPr fontId="47"/>
  </si>
  <si>
    <t>市場公募債</t>
    <rPh sb="0" eb="2">
      <t>シジョウ</t>
    </rPh>
    <rPh sb="2" eb="5">
      <t>コウボサイ</t>
    </rPh>
    <phoneticPr fontId="47"/>
  </si>
  <si>
    <t>その他</t>
    <rPh sb="2" eb="3">
      <t>タ</t>
    </rPh>
    <phoneticPr fontId="47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</si>
  <si>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</si>
  <si>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</si>
  <si>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</si>
  <si>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34"/>
  </si>
  <si>
    <t>　　一般公共事業</t>
    <rPh sb="2" eb="4">
      <t>イッパン</t>
    </rPh>
    <rPh sb="4" eb="6">
      <t>コウキョウ</t>
    </rPh>
    <rPh sb="6" eb="8">
      <t>ジギョウ</t>
    </rPh>
    <phoneticPr fontId="34"/>
  </si>
  <si>
    <t>　　公営住宅建設</t>
    <rPh sb="2" eb="4">
      <t>コウエイ</t>
    </rPh>
    <rPh sb="4" eb="6">
      <t>ジュウタク</t>
    </rPh>
    <rPh sb="6" eb="8">
      <t>ケンセツ</t>
    </rPh>
    <phoneticPr fontId="34"/>
  </si>
  <si>
    <t>　　災害復旧</t>
    <rPh sb="2" eb="4">
      <t>サイガイ</t>
    </rPh>
    <rPh sb="4" eb="6">
      <t>フッキュウ</t>
    </rPh>
    <phoneticPr fontId="34"/>
  </si>
  <si>
    <t>　　教育・福祉施設</t>
    <rPh sb="2" eb="4">
      <t>キョウイク</t>
    </rPh>
    <rPh sb="5" eb="7">
      <t>フクシ</t>
    </rPh>
    <rPh sb="7" eb="9">
      <t>シセツ</t>
    </rPh>
    <phoneticPr fontId="34"/>
  </si>
  <si>
    <t>　　一般単独事業</t>
    <rPh sb="2" eb="4">
      <t>イッパン</t>
    </rPh>
    <rPh sb="4" eb="6">
      <t>タンドク</t>
    </rPh>
    <rPh sb="6" eb="8">
      <t>ジギョウ</t>
    </rPh>
    <phoneticPr fontId="34"/>
  </si>
  <si>
    <t>　　その他</t>
    <rPh sb="4" eb="5">
      <t>ホカ</t>
    </rPh>
    <phoneticPr fontId="34"/>
  </si>
  <si>
    <t>【特別分】</t>
    <rPh sb="1" eb="3">
      <t>トクベツ</t>
    </rPh>
    <rPh sb="3" eb="4">
      <t>ブン</t>
    </rPh>
    <phoneticPr fontId="34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</si>
  <si>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48"/>
  </si>
  <si>
    <t>　　減税補てん債</t>
    <rPh sb="2" eb="4">
      <t>ゲンゼイ</t>
    </rPh>
    <rPh sb="4" eb="5">
      <t>ホ</t>
    </rPh>
    <rPh sb="7" eb="8">
      <t>サイ</t>
    </rPh>
    <phoneticPr fontId="48"/>
  </si>
  <si>
    <t>　　退職手当債</t>
    <rPh sb="2" eb="4">
      <t>タイショク</t>
    </rPh>
    <rPh sb="4" eb="6">
      <t>テアテ</t>
    </rPh>
    <rPh sb="6" eb="7">
      <t>サイ</t>
    </rPh>
    <phoneticPr fontId="48"/>
  </si>
  <si>
    <t>　　その他</t>
    <rPh sb="4" eb="5">
      <t>タ</t>
    </rPh>
    <phoneticPr fontId="48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</si>
  <si>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</si>
  <si>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47"/>
  </si>
  <si>
    <t>1.5％超
2.0％以下</t>
    <rPh sb="4" eb="5">
      <t>チョウ</t>
    </rPh>
    <rPh sb="10" eb="12">
      <t>イカ</t>
    </rPh>
    <phoneticPr fontId="47"/>
  </si>
  <si>
    <t>2.0％超
2.5％以下</t>
    <rPh sb="4" eb="5">
      <t>チョウ</t>
    </rPh>
    <rPh sb="10" eb="12">
      <t>イカ</t>
    </rPh>
    <phoneticPr fontId="47"/>
  </si>
  <si>
    <t>2.5％超
3.0％以下</t>
    <rPh sb="4" eb="5">
      <t>チョウ</t>
    </rPh>
    <rPh sb="10" eb="12">
      <t>イカ</t>
    </rPh>
    <phoneticPr fontId="47"/>
  </si>
  <si>
    <t>3.0％超
3.5％以下</t>
    <rPh sb="4" eb="5">
      <t>チョウ</t>
    </rPh>
    <rPh sb="10" eb="12">
      <t>イカ</t>
    </rPh>
    <phoneticPr fontId="47"/>
  </si>
  <si>
    <t>3.5％超
4.0％以下</t>
    <rPh sb="4" eb="5">
      <t>チョウ</t>
    </rPh>
    <rPh sb="10" eb="12">
      <t>イカ</t>
    </rPh>
    <phoneticPr fontId="47"/>
  </si>
  <si>
    <t>4.0％超</t>
    <rPh sb="4" eb="5">
      <t>チョウ</t>
    </rPh>
    <phoneticPr fontId="4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</si>
  <si>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47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</si>
  <si>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</si>
  <si>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</si>
  <si>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</si>
  <si>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</si>
  <si>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</si>
  <si>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</si>
  <si>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</si>
  <si>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</si>
  <si>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</si>
  <si>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</si>
  <si>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</si>
  <si>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47"/>
  </si>
  <si>
    <t>契約条項の概要</t>
    <rPh sb="0" eb="2">
      <t>ケイヤク</t>
    </rPh>
    <rPh sb="2" eb="4">
      <t>ジョウコウ</t>
    </rPh>
    <rPh sb="5" eb="7">
      <t>ガイヨウ</t>
    </rPh>
    <phoneticPr fontId="47"/>
  </si>
  <si>
    <t>⑤引当金の明細</t>
    <rPh sb="1" eb="4">
      <t>ヒキアテキン</t>
    </rPh>
    <rPh sb="5" eb="7">
      <t>メイサイ</t>
    </rPh>
    <phoneticPr fontId="34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</si>
  <si>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</si>
  <si>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</si>
  <si>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</si>
  <si>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</si>
  <si>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</si>
  <si>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34"/>
  </si>
  <si>
    <t>その他</t>
    <rPh sb="2" eb="3">
      <t>タ</t>
    </rPh>
    <phoneticPr fontId="34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</si>
  <si>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34"/>
  </si>
  <si>
    <t>（１）補助金等の明細</t>
    <rPh sb="3" eb="7">
      <t>ホジョキンナド</t>
    </rPh>
    <rPh sb="8" eb="10">
      <t>メイサイ</t>
    </rPh>
    <phoneticPr fontId="34"/>
  </si>
  <si>
    <t>名称</t>
    <rPh sb="0" eb="2">
      <t>メイショウ</t>
    </rPh>
    <phoneticPr fontId="34"/>
  </si>
  <si>
    <t>相手先</t>
    <rPh sb="0" eb="3">
      <t>アイテサキ</t>
    </rPh>
    <phoneticPr fontId="34"/>
  </si>
  <si>
    <t>金額</t>
    <rPh sb="0" eb="2">
      <t>キンガク</t>
    </rPh>
    <phoneticPr fontId="34"/>
  </si>
  <si>
    <t>支出目的</t>
    <rPh sb="0" eb="2">
      <t>シシュツ</t>
    </rPh>
    <rPh sb="2" eb="4">
      <t>モクテキ</t>
    </rPh>
    <phoneticPr fontId="34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</si>
  <si>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34"/>
  </si>
  <si>
    <t>計</t>
    <rPh sb="0" eb="1">
      <t>ケイ</t>
    </rPh>
    <phoneticPr fontId="34"/>
  </si>
  <si>
    <t>その他の補助金等</t>
    <rPh sb="2" eb="3">
      <t>タ</t>
    </rPh>
    <rPh sb="4" eb="7">
      <t>ホジョキン</t>
    </rPh>
    <rPh sb="7" eb="8">
      <t>ナド</t>
    </rPh>
    <phoneticPr fontId="34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</si>
  <si>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34"/>
  </si>
  <si>
    <t>（１）財源の明細</t>
    <rPh sb="3" eb="5">
      <t>ザイゲン</t>
    </rPh>
    <rPh sb="6" eb="8">
      <t>メイサイ</t>
    </rPh>
    <phoneticPr fontId="34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</si>
  <si>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</si>
  <si>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</si>
  <si>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</si>
  <si>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地方税</t>
    <rPh sb="0" eb="3">
      <t>チホウゼイ</t>
    </rPh>
    <phoneticPr fontId="3"/>
  </si>
  <si>
    <t>地方交付税</t>
    <rPh sb="0" eb="2">
      <t>チホウ</t>
    </rPh>
    <rPh sb="2" eb="5">
      <t>コウフゼイ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</si>
  <si>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</si>
  <si>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</si>
  <si>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34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</si>
  <si>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</si>
  <si>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</si>
  <si>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34"/>
  </si>
  <si>
    <t>特別会計</t>
    <rPh sb="0" eb="2">
      <t>トクベツ</t>
    </rPh>
    <rPh sb="2" eb="4">
      <t>カイケイ</t>
    </rPh>
    <phoneticPr fontId="3"/>
  </si>
  <si>
    <t>（２）財源情報の明細</t>
    <rPh sb="3" eb="5">
      <t>ザイゲン</t>
    </rPh>
    <rPh sb="5" eb="7">
      <t>ジョウホウ</t>
    </rPh>
    <rPh sb="8" eb="10">
      <t>メイサイ</t>
    </rPh>
    <phoneticPr fontId="34"/>
  </si>
  <si>
    <t>内訳</t>
    <rPh sb="0" eb="2">
      <t>ウチワケ</t>
    </rPh>
    <phoneticPr fontId="3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</si>
  <si>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4"/>
  </si>
  <si>
    <t>地方債</t>
    <rPh sb="0" eb="3">
      <t>チホウサイ</t>
    </rPh>
    <phoneticPr fontId="34"/>
  </si>
  <si>
    <t>税収等</t>
    <rPh sb="0" eb="3">
      <t>ゼイシュウナド</t>
    </rPh>
    <phoneticPr fontId="34"/>
  </si>
  <si>
    <t>その他</t>
    <rPh sb="2" eb="3">
      <t>ホカ</t>
    </rPh>
    <phoneticPr fontId="34"/>
  </si>
  <si>
    <t>純行政コスト</t>
    <rPh sb="0" eb="1">
      <t>ジュン</t>
    </rPh>
    <rPh sb="1" eb="3">
      <t>ギョウセイ</t>
    </rPh>
    <phoneticPr fontId="3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</si>
  <si>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</si>
  <si>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4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</si>
  <si>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34"/>
  </si>
  <si>
    <t>（１）資金の明細</t>
    <rPh sb="3" eb="5">
      <t>シキン</t>
    </rPh>
    <rPh sb="6" eb="8">
      <t>メイサイ</t>
    </rPh>
    <phoneticPr fontId="34"/>
  </si>
  <si>
    <t>現金</t>
    <rPh sb="0" eb="2">
      <t>ゲンキン</t>
    </rPh>
    <phoneticPr fontId="3"/>
  </si>
  <si>
    <t>要求払預金</t>
    <rPh sb="0" eb="2">
      <t>ヨウキュウ</t>
    </rPh>
    <rPh sb="2" eb="3">
      <t>ハラ</t>
    </rPh>
    <rPh sb="3" eb="5">
      <t>ヨキン</t>
    </rPh>
    <phoneticPr fontId="3"/>
  </si>
  <si>
    <t>短期投資</t>
    <rPh sb="0" eb="2">
      <t>タンキ</t>
    </rPh>
    <rPh sb="2" eb="4">
      <t>トウシ</t>
    </rPh>
    <phoneticPr fontId="3"/>
  </si>
  <si>
    <t>＜作成例＞</t>
    <rPh sb="1" eb="3">
      <t>サクセイ</t>
    </rPh>
    <rPh sb="3" eb="4">
      <t>レイ</t>
    </rPh>
    <phoneticPr fontId="3"/>
  </si>
  <si>
    <t>教育</t>
    <rPh sb="0" eb="2">
      <t>キョウイク</t>
    </rPh>
    <phoneticPr fontId="3"/>
  </si>
  <si>
    <t>福祉</t>
    <rPh sb="0" eb="2">
      <t>フクシ</t>
    </rPh>
    <phoneticPr fontId="3"/>
  </si>
  <si>
    <t>環境衛生</t>
    <rPh sb="0" eb="2">
      <t>カンキョウ</t>
    </rPh>
    <rPh sb="2" eb="4">
      <t>エイセイ</t>
    </rPh>
    <phoneticPr fontId="3"/>
  </si>
  <si>
    <t>産業振興</t>
    <rPh sb="0" eb="2">
      <t>サンギョウ</t>
    </rPh>
    <rPh sb="2" eb="4">
      <t>シンコウ</t>
    </rPh>
    <phoneticPr fontId="3"/>
  </si>
  <si>
    <t>消防</t>
    <rPh sb="0" eb="2">
      <t>ショウボウ</t>
    </rPh>
    <phoneticPr fontId="3"/>
  </si>
  <si>
    <t>総務</t>
    <rPh sb="0" eb="2">
      <t>ソウム</t>
    </rPh>
    <phoneticPr fontId="3"/>
  </si>
  <si>
    <t>　行政コスト計算書に係る行政目的別の明細</t>
    <phoneticPr fontId="3"/>
  </si>
  <si>
    <t>経常費用</t>
    <phoneticPr fontId="3"/>
  </si>
  <si>
    <t>業務費用</t>
    <phoneticPr fontId="3"/>
  </si>
  <si>
    <t>その他</t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</si>
  <si>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34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</si>
  <si>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4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</si>
  <si>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34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</si>
  <si>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34"/>
  </si>
  <si>
    <t>行政コスト計算書・・・・・・・・・・・・・・・・・・・・・・・・・・・・・・・・・・・・・・</t>
    <rPh sb="0" eb="2">
      <t>ギョウセイ</t>
    </rPh>
    <rPh sb="5" eb="8">
      <t>ケイサンショ</t>
    </rPh>
    <phoneticPr fontId="3"/>
  </si>
  <si>
    <t>貸借対照表・・・・・・・・・・・・・・・・・・・・・・・・・・・・・・・・・・・・・・・・・・</t>
    <rPh sb="0" eb="2">
      <t>タイシャク</t>
    </rPh>
    <rPh sb="2" eb="5">
      <t>タイショウヒョウ</t>
    </rPh>
    <phoneticPr fontId="3"/>
  </si>
  <si>
    <t>様式第１号</t>
    <rPh sb="0" eb="2">
      <t>ヨウシキ</t>
    </rPh>
    <rPh sb="2" eb="3">
      <t>ダイ</t>
    </rPh>
    <rPh sb="4" eb="5">
      <t>ゴウ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</si>
  <si>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</si>
  <si>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様式第２号及び第３号</t>
    <rPh sb="0" eb="2">
      <t>ヨウシキ</t>
    </rPh>
    <rPh sb="2" eb="3">
      <t>ダイ</t>
    </rPh>
    <rPh sb="4" eb="5">
      <t>ゴウ</t>
    </rPh>
    <rPh sb="5" eb="6">
      <t>オヨ</t>
    </rPh>
    <rPh sb="7" eb="8">
      <t>ダイ</t>
    </rPh>
    <rPh sb="9" eb="10">
      <t>ゴウ</t>
    </rPh>
    <phoneticPr fontId="3"/>
  </si>
  <si>
    <t>様式第４号</t>
    <rPh sb="0" eb="2">
      <t>ヨウシキ</t>
    </rPh>
    <rPh sb="2" eb="3">
      <t>ダイ</t>
    </rPh>
    <rPh sb="4" eb="5">
      <t>ゴウ</t>
    </rPh>
    <phoneticPr fontId="3"/>
  </si>
  <si>
    <t>様式第３号</t>
    <rPh sb="0" eb="2">
      <t>ヨウシキ</t>
    </rPh>
    <rPh sb="2" eb="3">
      <t>ダイ</t>
    </rPh>
    <rPh sb="4" eb="5">
      <t>ゴウ</t>
    </rPh>
    <phoneticPr fontId="3"/>
  </si>
  <si>
    <t>様式第５号</t>
    <rPh sb="0" eb="2">
      <t>ヨウシキ</t>
    </rPh>
    <rPh sb="2" eb="3">
      <t>ダイ</t>
    </rPh>
    <rPh sb="4" eb="5">
      <t>ゴウ</t>
    </rPh>
    <phoneticPr fontId="3"/>
  </si>
  <si>
    <t>１．貸借対照表の内容に関する明細・・・・・・・・・・・・・・・・・・・・・・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"/>
  </si>
  <si>
    <t>２．行政コスト計算書の内容に関する明細・・・・・・・・・・・・・・・・・・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3"/>
  </si>
  <si>
    <t>純資産変動計算書・・・・・・・・・・・・・・・・・・・・・・・・・・・・・・・・・・・・</t>
    <phoneticPr fontId="3"/>
  </si>
  <si>
    <t>資金収支計算書・・・・・・・・・・・・・・・・・・・・・・・・・・・・・・・・・・・・・</t>
    <phoneticPr fontId="3"/>
  </si>
  <si>
    <t>行政コスト及び純資産変動計算書・・・・・・・・・・・・・・・・・・・・・・・・</t>
    <rPh sb="0" eb="2">
      <t>ギョウセイ</t>
    </rPh>
    <rPh sb="5" eb="6">
      <t>オヨ</t>
    </rPh>
    <rPh sb="7" eb="10">
      <t>ジュンシサン</t>
    </rPh>
    <rPh sb="10" eb="12">
      <t>ヘンドウ</t>
    </rPh>
    <rPh sb="12" eb="15">
      <t>ケイサンショ</t>
    </rPh>
    <phoneticPr fontId="3"/>
  </si>
  <si>
    <t>財務書類作成要領　　　様式</t>
    <rPh sb="0" eb="2">
      <t>ザイム</t>
    </rPh>
    <rPh sb="2" eb="4">
      <t>ショルイ</t>
    </rPh>
    <rPh sb="4" eb="6">
      <t>サクセイ</t>
    </rPh>
    <rPh sb="6" eb="8">
      <t>ヨウリョウ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</si>
  <si>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</si>
  <si>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</si>
  <si>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</si>
  <si>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</si>
  <si>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</si>
  <si>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</si>
  <si>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</si>
  <si>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</si>
  <si>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投資損失引当金</t>
    <phoneticPr fontId="3"/>
  </si>
  <si>
    <t>経常費用</t>
    <phoneticPr fontId="3"/>
  </si>
  <si>
    <t>業務費用</t>
    <phoneticPr fontId="3"/>
  </si>
  <si>
    <t>その他</t>
    <phoneticPr fontId="3"/>
  </si>
  <si>
    <t>４．資金収支計算書の内容に関する明細・・・・・・・・・・・・・・・・・・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3"/>
  </si>
  <si>
    <t>３．純資産変動計算書の内容に関する明細・・・・・・・・・・・・・・・・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3"/>
  </si>
  <si>
    <t>―</t>
    <phoneticPr fontId="3"/>
  </si>
  <si>
    <t>退職手当引当金</t>
    <rPh sb="0" eb="2">
      <t>タイショク</t>
    </rPh>
    <rPh sb="2" eb="4">
      <t>テアテ</t>
    </rPh>
    <rPh sb="4" eb="7">
      <t>ヒキアテキン</t>
    </rPh>
    <phoneticPr fontId="3"/>
  </si>
  <si>
    <t>賞与等引当金</t>
    <rPh sb="0" eb="2">
      <t>ショウヨ</t>
    </rPh>
    <rPh sb="2" eb="3">
      <t>トウ</t>
    </rPh>
    <rPh sb="3" eb="6">
      <t>ヒキアテキン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</si>
  <si>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</si>
  <si>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退職手当負担金</t>
    <rPh sb="0" eb="2">
      <t>タイショク</t>
    </rPh>
    <rPh sb="2" eb="4">
      <t>テアテ</t>
    </rPh>
    <rPh sb="4" eb="7">
      <t>フタンキン</t>
    </rPh>
    <phoneticPr fontId="3"/>
  </si>
  <si>
    <t>群馬県市町村総合事務組合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phoneticPr fontId="3"/>
  </si>
  <si>
    <t>団体生命共済負担金</t>
    <rPh sb="0" eb="2">
      <t>ダンタイ</t>
    </rPh>
    <rPh sb="2" eb="4">
      <t>セイメイ</t>
    </rPh>
    <rPh sb="4" eb="6">
      <t>キョウサイ</t>
    </rPh>
    <rPh sb="6" eb="9">
      <t>フタンキン</t>
    </rPh>
    <phoneticPr fontId="3"/>
  </si>
  <si>
    <t>群馬県町村会</t>
    <rPh sb="0" eb="3">
      <t>グンマケン</t>
    </rPh>
    <rPh sb="3" eb="5">
      <t>チョウソン</t>
    </rPh>
    <rPh sb="5" eb="6">
      <t>カイ</t>
    </rPh>
    <phoneticPr fontId="3"/>
  </si>
  <si>
    <t>非常勤職員公務災害負担金</t>
    <rPh sb="0" eb="3">
      <t>ヒジョウキン</t>
    </rPh>
    <rPh sb="3" eb="5">
      <t>ショクイン</t>
    </rPh>
    <rPh sb="5" eb="7">
      <t>コウム</t>
    </rPh>
    <rPh sb="7" eb="9">
      <t>サイガイ</t>
    </rPh>
    <rPh sb="9" eb="12">
      <t>フタンキン</t>
    </rPh>
    <phoneticPr fontId="3"/>
  </si>
  <si>
    <t>弔慰金掛金</t>
    <rPh sb="0" eb="3">
      <t>チョウイキン</t>
    </rPh>
    <rPh sb="3" eb="5">
      <t>カケキン</t>
    </rPh>
    <phoneticPr fontId="3"/>
  </si>
  <si>
    <t>汚染負荷量賦課金</t>
    <rPh sb="0" eb="2">
      <t>オセン</t>
    </rPh>
    <rPh sb="2" eb="4">
      <t>フカ</t>
    </rPh>
    <rPh sb="4" eb="5">
      <t>リョウ</t>
    </rPh>
    <rPh sb="5" eb="8">
      <t>フカキン</t>
    </rPh>
    <phoneticPr fontId="3"/>
  </si>
  <si>
    <t>独立行政法人環境再保全機構</t>
    <rPh sb="0" eb="2">
      <t>ドクリツ</t>
    </rPh>
    <rPh sb="2" eb="4">
      <t>ギョウセイ</t>
    </rPh>
    <rPh sb="4" eb="6">
      <t>ホウジン</t>
    </rPh>
    <rPh sb="6" eb="8">
      <t>カンキョウ</t>
    </rPh>
    <rPh sb="8" eb="9">
      <t>サイ</t>
    </rPh>
    <rPh sb="9" eb="11">
      <t>ホゼン</t>
    </rPh>
    <rPh sb="11" eb="13">
      <t>キコウ</t>
    </rPh>
    <phoneticPr fontId="3"/>
  </si>
  <si>
    <t>各種団体負担金</t>
    <rPh sb="0" eb="2">
      <t>カクシュ</t>
    </rPh>
    <rPh sb="2" eb="4">
      <t>ダンタイ</t>
    </rPh>
    <rPh sb="4" eb="7">
      <t>フタンキン</t>
    </rPh>
    <phoneticPr fontId="3"/>
  </si>
  <si>
    <t>各種団体</t>
    <rPh sb="0" eb="2">
      <t>カクシュ</t>
    </rPh>
    <rPh sb="2" eb="4">
      <t>ダンタイ</t>
    </rPh>
    <phoneticPr fontId="3"/>
  </si>
  <si>
    <t>各種団体会費</t>
    <rPh sb="0" eb="2">
      <t>カクシュ</t>
    </rPh>
    <rPh sb="2" eb="4">
      <t>ダンタイ</t>
    </rPh>
    <rPh sb="4" eb="6">
      <t>カイヒ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</si>
  <si>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</si>
  <si>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</si>
  <si>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</si>
  <si>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</si>
  <si>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</si>
  <si>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―</t>
    <phoneticPr fontId="3"/>
  </si>
  <si>
    <t>―</t>
    <phoneticPr fontId="34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</si>
  <si>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</si>
  <si>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</si>
  <si>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</si>
  <si>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</si>
  <si>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4"/>
  </si>
  <si>
    <t>―</t>
    <phoneticPr fontId="34"/>
  </si>
  <si>
    <t>―</t>
    <phoneticPr fontId="3"/>
  </si>
  <si>
    <t>―</t>
    <phoneticPr fontId="34"/>
  </si>
  <si>
    <t>―</t>
    <phoneticPr fontId="34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</si>
  <si>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</si>
  <si>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</si>
  <si>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</si>
  <si>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</si>
  <si>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</si>
  <si>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</si>
  <si>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</si>
  <si>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</si>
  <si>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</si>
  <si>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-</t>
    <phoneticPr fontId="3"/>
  </si>
  <si>
    <t>-</t>
    <phoneticPr fontId="3"/>
  </si>
  <si>
    <t>―</t>
    <phoneticPr fontId="34"/>
  </si>
  <si>
    <t>-</t>
    <phoneticPr fontId="3"/>
  </si>
  <si>
    <t>-</t>
    <phoneticPr fontId="3"/>
  </si>
  <si>
    <t>-</t>
    <phoneticPr fontId="3"/>
  </si>
  <si>
    <t>-</t>
    <phoneticPr fontId="3"/>
  </si>
  <si>
    <t>吾妻東部衛生施設組合</t>
    <rPh sb="0" eb="10">
      <t>ア</t>
    </rPh>
    <phoneticPr fontId="3"/>
  </si>
  <si>
    <t>退職手当積立</t>
    <rPh sb="0" eb="2">
      <t>タイショク</t>
    </rPh>
    <rPh sb="2" eb="4">
      <t>テアテ</t>
    </rPh>
    <rPh sb="4" eb="6">
      <t>ツミタテ</t>
    </rPh>
    <phoneticPr fontId="3"/>
  </si>
  <si>
    <t>非常勤職員公務災害補償掛金</t>
    <rPh sb="0" eb="3">
      <t>ヒジョウキン</t>
    </rPh>
    <rPh sb="3" eb="5">
      <t>ショクイン</t>
    </rPh>
    <rPh sb="5" eb="7">
      <t>コウム</t>
    </rPh>
    <rPh sb="7" eb="9">
      <t>サイガイ</t>
    </rPh>
    <rPh sb="9" eb="11">
      <t>ホショウ</t>
    </rPh>
    <rPh sb="11" eb="13">
      <t>カケキン</t>
    </rPh>
    <phoneticPr fontId="3"/>
  </si>
  <si>
    <t>公害健康被害補償制度納付金</t>
    <rPh sb="0" eb="2">
      <t>コウガイ</t>
    </rPh>
    <rPh sb="2" eb="4">
      <t>ケンコウ</t>
    </rPh>
    <rPh sb="4" eb="6">
      <t>ヒガイ</t>
    </rPh>
    <rPh sb="6" eb="8">
      <t>ホショウ</t>
    </rPh>
    <rPh sb="8" eb="10">
      <t>セイド</t>
    </rPh>
    <rPh sb="10" eb="13">
      <t>ノウフキン</t>
    </rPh>
    <phoneticPr fontId="3"/>
  </si>
  <si>
    <t>（単位：円）</t>
    <rPh sb="1" eb="3">
      <t>タンイ</t>
    </rPh>
    <rPh sb="4" eb="5">
      <t>エン</t>
    </rPh>
    <phoneticPr fontId="3"/>
  </si>
  <si>
    <t>(単位：円）</t>
    <rPh sb="4" eb="5">
      <t>エン</t>
    </rPh>
    <phoneticPr fontId="3"/>
  </si>
  <si>
    <t>（単位：円）</t>
    <rPh sb="1" eb="3">
      <t>タンイ</t>
    </rPh>
    <rPh sb="4" eb="5">
      <t>エン</t>
    </rPh>
    <phoneticPr fontId="34"/>
  </si>
  <si>
    <t>（単位：円）</t>
    <rPh sb="4" eb="5">
      <t>エン</t>
    </rPh>
    <phoneticPr fontId="3"/>
  </si>
  <si>
    <t>（単位：円）</t>
    <rPh sb="1" eb="3">
      <t>タンイ</t>
    </rPh>
    <rPh sb="4" eb="5">
      <t>エン</t>
    </rPh>
    <phoneticPr fontId="40"/>
  </si>
  <si>
    <t>-</t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</si>
  <si>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</si>
  <si>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自　平成３０年　４月　１日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3"/>
  </si>
  <si>
    <t>至　平成３１年　３月３１日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</si>
</sst>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,;\-#,##0,;&quot;-&quot;"/>
    <numFmt numFmtId="177" formatCode="#,##0;&quot;△ &quot;#,##0"/>
    <numFmt numFmtId="178" formatCode="0.0%"/>
  </numFmts>
  <fonts count="6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29" fillId="0" borderId="61">
      <alignment horizontal="center" vertical="center"/>
    </xf>
    <xf numFmtId="9" fontId="1" fillId="0" borderId="0" applyFont="0" applyFill="0" applyBorder="0" applyAlignment="0" applyProtection="0">
      <alignment vertical="center"/>
    </xf>
  </cellStyleXfs>
  <cellXfs count="7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5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0" fillId="0" borderId="6" xfId="0" applyFont="1" applyBorder="1" applyAlignment="1">
      <alignment horizontal="center" vertical="center"/>
    </xf>
    <xf numFmtId="0" fontId="30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>
      <alignment vertical="center"/>
    </xf>
    <xf numFmtId="0" fontId="6" fillId="0" borderId="14" xfId="4" applyFont="1" applyBorder="1" applyAlignment="1">
      <alignment vertical="center"/>
    </xf>
    <xf numFmtId="0" fontId="15" fillId="0" borderId="14" xfId="4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29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50" xfId="0" applyFont="1" applyBorder="1">
      <alignment vertical="center"/>
    </xf>
    <xf numFmtId="0" fontId="29" fillId="0" borderId="49" xfId="0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7" fillId="0" borderId="42" xfId="0" applyFont="1" applyBorder="1">
      <alignment vertical="center"/>
    </xf>
    <xf numFmtId="0" fontId="41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horizontal="right" vertical="center"/>
    </xf>
    <xf numFmtId="0" fontId="23" fillId="0" borderId="4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43" fillId="0" borderId="42" xfId="0" applyFont="1" applyBorder="1" applyAlignment="1">
      <alignment vertical="center"/>
    </xf>
    <xf numFmtId="0" fontId="38" fillId="0" borderId="42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9" fillId="0" borderId="0" xfId="0" applyFont="1">
      <alignment vertical="center"/>
    </xf>
    <xf numFmtId="0" fontId="29" fillId="0" borderId="49" xfId="0" applyFont="1" applyBorder="1">
      <alignment vertical="center"/>
    </xf>
    <xf numFmtId="0" fontId="29" fillId="0" borderId="51" xfId="0" applyFont="1" applyBorder="1" applyAlignment="1">
      <alignment horizontal="center" vertical="center"/>
    </xf>
    <xf numFmtId="0" fontId="29" fillId="0" borderId="36" xfId="0" applyFont="1" applyBorder="1">
      <alignment vertical="center"/>
    </xf>
    <xf numFmtId="0" fontId="43" fillId="0" borderId="42" xfId="0" applyFont="1" applyBorder="1">
      <alignment vertical="center"/>
    </xf>
    <xf numFmtId="0" fontId="43" fillId="0" borderId="0" xfId="0" applyFont="1">
      <alignment vertical="center"/>
    </xf>
    <xf numFmtId="0" fontId="43" fillId="0" borderId="0" xfId="0" applyFont="1" applyBorder="1">
      <alignment vertical="center"/>
    </xf>
    <xf numFmtId="0" fontId="44" fillId="0" borderId="0" xfId="0" applyFont="1" applyBorder="1">
      <alignment vertical="center"/>
    </xf>
    <xf numFmtId="0" fontId="45" fillId="0" borderId="0" xfId="0" applyFont="1" applyBorder="1">
      <alignment vertical="center"/>
    </xf>
    <xf numFmtId="0" fontId="45" fillId="0" borderId="0" xfId="0" applyFont="1" applyBorder="1" applyAlignment="1">
      <alignment horizontal="right"/>
    </xf>
    <xf numFmtId="0" fontId="46" fillId="2" borderId="52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44" xfId="0" applyFont="1" applyFill="1" applyBorder="1" applyAlignment="1">
      <alignment horizontal="center" vertical="center" wrapText="1"/>
    </xf>
    <xf numFmtId="0" fontId="45" fillId="2" borderId="53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4" fillId="0" borderId="47" xfId="0" applyFont="1" applyBorder="1" applyAlignment="1">
      <alignment vertical="center"/>
    </xf>
    <xf numFmtId="0" fontId="44" fillId="0" borderId="47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176" fontId="49" fillId="0" borderId="6" xfId="1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0" fillId="0" borderId="0" xfId="0" applyFont="1" applyBorder="1">
      <alignment vertical="center"/>
    </xf>
    <xf numFmtId="0" fontId="52" fillId="0" borderId="4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23" fillId="0" borderId="47" xfId="5" applyFont="1" applyBorder="1" applyAlignment="1">
      <alignment horizontal="center" vertical="center"/>
    </xf>
    <xf numFmtId="0" fontId="23" fillId="0" borderId="47" xfId="5" applyFont="1" applyFill="1" applyBorder="1" applyAlignment="1">
      <alignment horizontal="center" vertical="center"/>
    </xf>
    <xf numFmtId="0" fontId="23" fillId="0" borderId="47" xfId="5" applyFont="1" applyBorder="1" applyAlignment="1">
      <alignment horizontal="centerContinuous" vertical="center" wrapText="1"/>
    </xf>
    <xf numFmtId="0" fontId="23" fillId="0" borderId="47" xfId="5" applyFont="1" applyBorder="1" applyAlignment="1">
      <alignment horizontal="center" vertical="center" wrapText="1"/>
    </xf>
    <xf numFmtId="0" fontId="23" fillId="0" borderId="10" xfId="5" applyFont="1" applyBorder="1" applyAlignment="1">
      <alignment vertical="center"/>
    </xf>
    <xf numFmtId="0" fontId="23" fillId="0" borderId="44" xfId="5" applyFont="1" applyBorder="1" applyAlignment="1">
      <alignment vertical="center"/>
    </xf>
    <xf numFmtId="0" fontId="23" fillId="0" borderId="10" xfId="4" applyFont="1" applyBorder="1" applyAlignment="1">
      <alignment vertical="center"/>
    </xf>
    <xf numFmtId="0" fontId="23" fillId="0" borderId="44" xfId="5" applyFont="1" applyBorder="1" applyAlignment="1">
      <alignment horizontal="center" vertical="center"/>
    </xf>
    <xf numFmtId="0" fontId="23" fillId="0" borderId="47" xfId="4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1" fillId="2" borderId="44" xfId="0" applyFont="1" applyFill="1" applyBorder="1" applyAlignment="1">
      <alignment horizontal="center" vertical="center" wrapText="1"/>
    </xf>
    <xf numFmtId="0" fontId="41" fillId="2" borderId="47" xfId="0" applyFont="1" applyFill="1" applyBorder="1" applyAlignment="1">
      <alignment horizontal="center" vertical="center" wrapText="1"/>
    </xf>
    <xf numFmtId="0" fontId="0" fillId="2" borderId="47" xfId="0" applyFont="1" applyFill="1" applyBorder="1">
      <alignment vertical="center"/>
    </xf>
    <xf numFmtId="177" fontId="0" fillId="2" borderId="47" xfId="1" applyNumberFormat="1" applyFont="1" applyFill="1" applyBorder="1" applyAlignment="1">
      <alignment horizontal="right" vertical="center"/>
    </xf>
    <xf numFmtId="38" fontId="0" fillId="2" borderId="0" xfId="0" applyNumberFormat="1" applyFill="1">
      <alignment vertical="center"/>
    </xf>
    <xf numFmtId="0" fontId="0" fillId="2" borderId="47" xfId="0" applyFill="1" applyBorder="1">
      <alignment vertical="center"/>
    </xf>
    <xf numFmtId="177" fontId="38" fillId="2" borderId="44" xfId="1" applyNumberFormat="1" applyFont="1" applyFill="1" applyBorder="1" applyAlignment="1">
      <alignment horizontal="right" vertical="center"/>
    </xf>
    <xf numFmtId="177" fontId="38" fillId="2" borderId="47" xfId="1" applyNumberFormat="1" applyFont="1" applyFill="1" applyBorder="1" applyAlignment="1">
      <alignment horizontal="right" vertical="center"/>
    </xf>
    <xf numFmtId="177" fontId="38" fillId="2" borderId="37" xfId="1" applyNumberFormat="1" applyFont="1" applyFill="1" applyBorder="1">
      <alignment vertical="center"/>
    </xf>
    <xf numFmtId="177" fontId="38" fillId="2" borderId="37" xfId="1" applyNumberFormat="1" applyFont="1" applyFill="1" applyBorder="1" applyAlignment="1">
      <alignment horizontal="right" vertical="center"/>
    </xf>
    <xf numFmtId="38" fontId="0" fillId="2" borderId="0" xfId="1" applyFont="1" applyFill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56" fillId="0" borderId="0" xfId="4" applyFont="1" applyBorder="1" applyAlignment="1">
      <alignment horizontal="center" vertical="center" wrapText="1"/>
    </xf>
    <xf numFmtId="0" fontId="56" fillId="0" borderId="0" xfId="4" applyFont="1" applyBorder="1">
      <alignment vertical="center"/>
    </xf>
    <xf numFmtId="0" fontId="56" fillId="0" borderId="0" xfId="4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/>
    <xf numFmtId="0" fontId="2" fillId="0" borderId="0" xfId="0" applyFont="1" applyAlignment="1">
      <alignment horizontal="right" vertical="center"/>
    </xf>
    <xf numFmtId="38" fontId="7" fillId="0" borderId="10" xfId="1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38" fontId="7" fillId="0" borderId="43" xfId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38" fontId="17" fillId="2" borderId="9" xfId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38" fontId="17" fillId="0" borderId="9" xfId="1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38" fontId="17" fillId="0" borderId="10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2" fillId="2" borderId="24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4" fillId="2" borderId="2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/>
    </xf>
    <xf numFmtId="0" fontId="2" fillId="0" borderId="0" xfId="6" applyFont="1">
      <alignment vertical="center"/>
    </xf>
    <xf numFmtId="0" fontId="1" fillId="0" borderId="0" xfId="6" applyFont="1">
      <alignment vertical="center"/>
    </xf>
    <xf numFmtId="0" fontId="7" fillId="0" borderId="0" xfId="7" applyFont="1"/>
    <xf numFmtId="0" fontId="7" fillId="0" borderId="0" xfId="6" applyNumberFormat="1" applyFont="1" applyBorder="1" applyAlignment="1">
      <alignment horizontal="right" vertical="center"/>
    </xf>
    <xf numFmtId="0" fontId="7" fillId="0" borderId="0" xfId="6" applyNumberFormat="1" applyFont="1" applyBorder="1" applyAlignment="1">
      <alignment horizontal="left" vertical="center"/>
    </xf>
    <xf numFmtId="0" fontId="2" fillId="0" borderId="0" xfId="6" applyFont="1" applyBorder="1">
      <alignment vertical="center"/>
    </xf>
    <xf numFmtId="0" fontId="7" fillId="0" borderId="0" xfId="6" applyFont="1" applyBorder="1" applyAlignment="1">
      <alignment horizontal="left" vertical="center"/>
    </xf>
    <xf numFmtId="0" fontId="15" fillId="0" borderId="0" xfId="6" applyFont="1">
      <alignment vertical="center"/>
    </xf>
    <xf numFmtId="0" fontId="7" fillId="0" borderId="0" xfId="6" applyFont="1" applyAlignment="1">
      <alignment vertical="center"/>
    </xf>
    <xf numFmtId="0" fontId="7" fillId="0" borderId="0" xfId="6" applyFont="1" applyAlignment="1">
      <alignment horizontal="right" vertical="center"/>
    </xf>
    <xf numFmtId="0" fontId="7" fillId="0" borderId="0" xfId="6" applyFont="1" applyBorder="1">
      <alignment vertical="center"/>
    </xf>
    <xf numFmtId="0" fontId="58" fillId="0" borderId="0" xfId="6" applyFont="1" applyBorder="1">
      <alignment vertical="center"/>
    </xf>
    <xf numFmtId="0" fontId="6" fillId="0" borderId="0" xfId="6" applyNumberFormat="1" applyFont="1" applyBorder="1" applyAlignment="1">
      <alignment horizontal="left" vertical="center"/>
    </xf>
    <xf numFmtId="0" fontId="2" fillId="0" borderId="0" xfId="6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2" fillId="0" borderId="0" xfId="6" applyFont="1" applyBorder="1">
      <alignment vertical="center"/>
    </xf>
    <xf numFmtId="0" fontId="59" fillId="0" borderId="0" xfId="6" applyFont="1" applyBorder="1">
      <alignment vertical="center"/>
    </xf>
    <xf numFmtId="0" fontId="7" fillId="0" borderId="0" xfId="6" applyNumberFormat="1" applyFont="1" applyAlignment="1">
      <alignment horizontal="right" vertical="center"/>
    </xf>
    <xf numFmtId="0" fontId="7" fillId="0" borderId="0" xfId="6" applyNumberFormat="1" applyFont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0" xfId="6" applyFont="1">
      <alignment vertical="center"/>
    </xf>
    <xf numFmtId="0" fontId="2" fillId="0" borderId="0" xfId="6" applyFont="1" applyAlignment="1">
      <alignment horizontal="right" vertical="center"/>
    </xf>
    <xf numFmtId="0" fontId="1" fillId="0" borderId="0" xfId="6" applyFont="1" applyAlignment="1">
      <alignment vertical="center"/>
    </xf>
    <xf numFmtId="0" fontId="7" fillId="0" borderId="0" xfId="6" applyFont="1" applyBorder="1" applyAlignment="1">
      <alignment vertical="center"/>
    </xf>
    <xf numFmtId="0" fontId="7" fillId="0" borderId="0" xfId="6" applyFont="1" applyBorder="1" applyAlignment="1">
      <alignment horizontal="right" vertical="center"/>
    </xf>
    <xf numFmtId="0" fontId="1" fillId="0" borderId="0" xfId="6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24" fillId="2" borderId="62" xfId="0" applyFont="1" applyFill="1" applyBorder="1" applyAlignment="1">
      <alignment horizontal="center" vertical="center" wrapText="1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7" fontId="2" fillId="0" borderId="64" xfId="0" applyNumberFormat="1" applyFont="1" applyFill="1" applyBorder="1">
      <alignment vertical="center"/>
    </xf>
    <xf numFmtId="177" fontId="2" fillId="0" borderId="66" xfId="0" applyNumberFormat="1" applyFont="1" applyFill="1" applyBorder="1" applyAlignment="1">
      <alignment horizontal="right" vertical="center"/>
    </xf>
    <xf numFmtId="177" fontId="2" fillId="0" borderId="68" xfId="0" applyNumberFormat="1" applyFont="1" applyFill="1" applyBorder="1" applyAlignment="1">
      <alignment horizontal="right" vertical="center"/>
    </xf>
    <xf numFmtId="177" fontId="2" fillId="0" borderId="62" xfId="0" applyNumberFormat="1" applyFont="1" applyBorder="1" applyAlignment="1">
      <alignment vertical="center"/>
    </xf>
    <xf numFmtId="177" fontId="7" fillId="2" borderId="71" xfId="1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7" fillId="0" borderId="73" xfId="1" applyNumberFormat="1" applyFont="1" applyFill="1" applyBorder="1" applyAlignment="1">
      <alignment vertical="center"/>
    </xf>
    <xf numFmtId="38" fontId="44" fillId="0" borderId="47" xfId="1" applyFont="1" applyBorder="1" applyAlignment="1">
      <alignment vertical="center"/>
    </xf>
    <xf numFmtId="38" fontId="44" fillId="0" borderId="54" xfId="1" applyFont="1" applyBorder="1">
      <alignment vertical="center"/>
    </xf>
    <xf numFmtId="38" fontId="44" fillId="0" borderId="44" xfId="1" applyFont="1" applyBorder="1" applyAlignment="1">
      <alignment vertical="center"/>
    </xf>
    <xf numFmtId="38" fontId="44" fillId="0" borderId="44" xfId="1" applyFont="1" applyBorder="1">
      <alignment vertical="center"/>
    </xf>
    <xf numFmtId="38" fontId="49" fillId="0" borderId="54" xfId="1" applyFont="1" applyBorder="1" applyAlignment="1">
      <alignment horizontal="right" vertical="center" wrapText="1"/>
    </xf>
    <xf numFmtId="177" fontId="49" fillId="0" borderId="0" xfId="0" applyNumberFormat="1" applyFont="1" applyAlignment="1">
      <alignment vertical="center"/>
    </xf>
    <xf numFmtId="178" fontId="49" fillId="0" borderId="47" xfId="9" applyNumberFormat="1" applyFont="1" applyBorder="1" applyAlignment="1">
      <alignment vertical="center"/>
    </xf>
    <xf numFmtId="177" fontId="49" fillId="0" borderId="54" xfId="0" applyNumberFormat="1" applyFont="1" applyBorder="1" applyAlignment="1">
      <alignment horizontal="right" vertical="center" wrapText="1"/>
    </xf>
    <xf numFmtId="38" fontId="29" fillId="0" borderId="47" xfId="0" applyNumberFormat="1" applyFont="1" applyBorder="1">
      <alignment vertical="center"/>
    </xf>
    <xf numFmtId="38" fontId="7" fillId="0" borderId="50" xfId="1" applyFont="1" applyBorder="1">
      <alignment vertical="center"/>
    </xf>
    <xf numFmtId="177" fontId="2" fillId="0" borderId="0" xfId="1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9" fillId="0" borderId="47" xfId="1" applyNumberFormat="1" applyFont="1" applyBorder="1">
      <alignment vertical="center"/>
    </xf>
    <xf numFmtId="177" fontId="29" fillId="0" borderId="47" xfId="0" applyNumberFormat="1" applyFont="1" applyBorder="1">
      <alignment vertical="center"/>
    </xf>
    <xf numFmtId="38" fontId="56" fillId="0" borderId="0" xfId="4" applyNumberFormat="1" applyFont="1" applyBorder="1">
      <alignment vertical="center"/>
    </xf>
    <xf numFmtId="0" fontId="52" fillId="0" borderId="47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38" fontId="2" fillId="0" borderId="0" xfId="1" applyFont="1" applyAlignment="1">
      <alignment vertical="center"/>
    </xf>
    <xf numFmtId="38" fontId="2" fillId="0" borderId="0" xfId="0" applyNumberFormat="1" applyFont="1" applyAlignment="1">
      <alignment vertical="center"/>
    </xf>
    <xf numFmtId="177" fontId="2" fillId="0" borderId="47" xfId="1" applyNumberFormat="1" applyFont="1" applyBorder="1">
      <alignment vertical="center"/>
    </xf>
    <xf numFmtId="177" fontId="2" fillId="0" borderId="47" xfId="1" applyNumberFormat="1" applyFont="1" applyBorder="1" applyAlignment="1">
      <alignment vertical="center"/>
    </xf>
    <xf numFmtId="177" fontId="2" fillId="2" borderId="47" xfId="1" applyNumberFormat="1" applyFont="1" applyFill="1" applyBorder="1" applyAlignment="1">
      <alignment vertical="center"/>
    </xf>
    <xf numFmtId="0" fontId="7" fillId="0" borderId="19" xfId="0" applyFont="1" applyBorder="1">
      <alignment vertical="center"/>
    </xf>
    <xf numFmtId="0" fontId="2" fillId="0" borderId="2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8" fontId="0" fillId="2" borderId="0" xfId="1" applyFont="1" applyFill="1" applyAlignment="1">
      <alignment horizontal="center" vertical="center"/>
    </xf>
    <xf numFmtId="38" fontId="43" fillId="2" borderId="0" xfId="1" applyFont="1" applyFill="1" applyAlignment="1">
      <alignment vertical="center" wrapText="1"/>
    </xf>
    <xf numFmtId="38" fontId="52" fillId="2" borderId="0" xfId="1" applyFont="1" applyFill="1" applyAlignment="1">
      <alignment vertical="center" wrapText="1"/>
    </xf>
    <xf numFmtId="38" fontId="38" fillId="2" borderId="0" xfId="1" applyFont="1" applyFill="1" applyAlignment="1">
      <alignment vertical="center" wrapText="1"/>
    </xf>
    <xf numFmtId="38" fontId="1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65" xfId="0" applyNumberFormat="1" applyFont="1" applyFill="1" applyBorder="1" applyAlignment="1">
      <alignment horizontal="right" vertical="center"/>
    </xf>
    <xf numFmtId="177" fontId="2" fillId="0" borderId="6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69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70" xfId="0" applyNumberFormat="1" applyFont="1" applyFill="1" applyBorder="1" applyAlignment="1">
      <alignment horizontal="right" vertical="center"/>
    </xf>
    <xf numFmtId="38" fontId="7" fillId="0" borderId="47" xfId="1" applyFont="1" applyBorder="1" applyAlignment="1">
      <alignment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23" fillId="0" borderId="10" xfId="5" applyFont="1" applyBorder="1" applyAlignment="1">
      <alignment horizontal="center" vertical="center"/>
    </xf>
    <xf numFmtId="0" fontId="23" fillId="0" borderId="44" xfId="5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7" fillId="0" borderId="68" xfId="1" applyNumberFormat="1" applyFont="1" applyFill="1" applyBorder="1" applyAlignment="1">
      <alignment horizontal="right" vertical="center"/>
    </xf>
    <xf numFmtId="38" fontId="7" fillId="0" borderId="47" xfId="1" applyFont="1" applyBorder="1" applyAlignment="1">
      <alignment horizontal="right" vertical="center" wrapText="1"/>
    </xf>
    <xf numFmtId="38" fontId="7" fillId="0" borderId="0" xfId="1" applyFont="1" applyBorder="1" applyAlignment="1">
      <alignment vertical="center" wrapText="1"/>
    </xf>
    <xf numFmtId="38" fontId="7" fillId="0" borderId="50" xfId="1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29" fillId="0" borderId="47" xfId="0" applyFont="1" applyBorder="1" applyAlignment="1">
      <alignment horizontal="right" vertical="center" wrapText="1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right" vertical="center"/>
    </xf>
    <xf numFmtId="0" fontId="29" fillId="0" borderId="47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51" xfId="0" applyFont="1" applyBorder="1" applyAlignment="1">
      <alignment horizontal="right" vertical="center"/>
    </xf>
    <xf numFmtId="0" fontId="44" fillId="0" borderId="47" xfId="0" applyFont="1" applyBorder="1" applyAlignment="1">
      <alignment horizontal="right" vertical="center"/>
    </xf>
    <xf numFmtId="0" fontId="44" fillId="0" borderId="44" xfId="0" applyFont="1" applyBorder="1" applyAlignment="1">
      <alignment horizontal="right" vertical="center"/>
    </xf>
    <xf numFmtId="177" fontId="49" fillId="0" borderId="47" xfId="1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38" fontId="29" fillId="0" borderId="47" xfId="1" applyFont="1" applyBorder="1" applyAlignment="1">
      <alignment horizontal="right" vertical="center"/>
    </xf>
    <xf numFmtId="38" fontId="29" fillId="0" borderId="4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left" vertical="center" shrinkToFit="1"/>
    </xf>
    <xf numFmtId="38" fontId="0" fillId="0" borderId="0" xfId="1" applyFont="1" applyBorder="1">
      <alignment vertical="center"/>
    </xf>
    <xf numFmtId="0" fontId="52" fillId="0" borderId="0" xfId="0" applyFont="1" applyFill="1" applyBorder="1" applyAlignment="1">
      <alignment horizontal="left" vertical="center" shrinkToFit="1"/>
    </xf>
    <xf numFmtId="38" fontId="23" fillId="0" borderId="47" xfId="1" applyFont="1" applyBorder="1" applyAlignment="1">
      <alignment horizontal="right" vertical="center"/>
    </xf>
    <xf numFmtId="0" fontId="23" fillId="0" borderId="47" xfId="5" applyFont="1" applyBorder="1" applyAlignment="1">
      <alignment horizontal="right" vertical="center"/>
    </xf>
    <xf numFmtId="38" fontId="23" fillId="0" borderId="47" xfId="5" applyNumberFormat="1" applyFont="1" applyBorder="1" applyAlignment="1">
      <alignment horizontal="right" vertical="center"/>
    </xf>
    <xf numFmtId="38" fontId="56" fillId="0" borderId="0" xfId="1" applyFont="1" applyBorder="1" applyAlignment="1">
      <alignment horizontal="right" vertical="center"/>
    </xf>
    <xf numFmtId="0" fontId="56" fillId="0" borderId="0" xfId="4" applyFont="1" applyBorder="1" applyAlignment="1">
      <alignment horizontal="right" vertical="center"/>
    </xf>
    <xf numFmtId="177" fontId="2" fillId="0" borderId="47" xfId="1" applyNumberFormat="1" applyFont="1" applyBorder="1" applyAlignment="1">
      <alignment horizontal="right" vertical="center"/>
    </xf>
    <xf numFmtId="0" fontId="29" fillId="0" borderId="0" xfId="0" applyFont="1" applyBorder="1" applyAlignment="1"/>
    <xf numFmtId="0" fontId="29" fillId="0" borderId="0" xfId="0" applyFont="1" applyFill="1" applyBorder="1" applyAlignment="1">
      <alignment vertical="center"/>
    </xf>
    <xf numFmtId="177" fontId="0" fillId="2" borderId="0" xfId="0" applyNumberFormat="1" applyFill="1">
      <alignment vertical="center"/>
    </xf>
    <xf numFmtId="0" fontId="0" fillId="2" borderId="0" xfId="0" applyFill="1" applyAlignment="1">
      <alignment horizontal="right" vertical="center"/>
    </xf>
    <xf numFmtId="38" fontId="44" fillId="0" borderId="44" xfId="0" applyNumberFormat="1" applyFont="1" applyBorder="1" applyAlignment="1">
      <alignment horizontal="right" vertical="center"/>
    </xf>
    <xf numFmtId="38" fontId="44" fillId="0" borderId="44" xfId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shrinkToFit="1"/>
    </xf>
    <xf numFmtId="177" fontId="2" fillId="0" borderId="47" xfId="1" applyNumberFormat="1" applyFont="1" applyFill="1" applyBorder="1">
      <alignment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47" xfId="1" applyNumberFormat="1" applyFont="1" applyFill="1" applyBorder="1" applyAlignment="1">
      <alignment horizontal="right" vertical="center"/>
    </xf>
    <xf numFmtId="177" fontId="2" fillId="0" borderId="47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/>
    <xf numFmtId="177" fontId="2" fillId="0" borderId="63" xfId="0" applyNumberFormat="1" applyFont="1" applyFill="1" applyBorder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38" fontId="29" fillId="2" borderId="0" xfId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77" fontId="29" fillId="0" borderId="0" xfId="1" applyNumberFormat="1" applyFont="1" applyBorder="1">
      <alignment vertical="center"/>
    </xf>
    <xf numFmtId="38" fontId="29" fillId="0" borderId="0" xfId="1" applyFont="1" applyBorder="1" applyAlignment="1">
      <alignment horizontal="right" vertical="center"/>
    </xf>
    <xf numFmtId="177" fontId="29" fillId="0" borderId="0" xfId="0" applyNumberFormat="1" applyFont="1" applyBorder="1">
      <alignment vertical="center"/>
    </xf>
    <xf numFmtId="38" fontId="29" fillId="0" borderId="0" xfId="0" applyNumberFormat="1" applyFont="1" applyBorder="1" applyAlignment="1">
      <alignment horizontal="right" vertical="center"/>
    </xf>
    <xf numFmtId="0" fontId="31" fillId="0" borderId="0" xfId="0" applyFont="1">
      <alignment vertical="center"/>
    </xf>
    <xf numFmtId="38" fontId="29" fillId="0" borderId="47" xfId="1" applyFont="1" applyBorder="1">
      <alignment vertical="center"/>
    </xf>
    <xf numFmtId="177" fontId="1" fillId="2" borderId="44" xfId="1" applyNumberFormat="1" applyFont="1" applyFill="1" applyBorder="1" applyAlignment="1">
      <alignment horizontal="right" vertical="center"/>
    </xf>
    <xf numFmtId="177" fontId="62" fillId="2" borderId="47" xfId="1" applyNumberFormat="1" applyFont="1" applyFill="1" applyBorder="1">
      <alignment vertical="center"/>
    </xf>
    <xf numFmtId="177" fontId="62" fillId="0" borderId="47" xfId="1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38" fontId="23" fillId="0" borderId="0" xfId="1" applyFont="1">
      <alignment vertical="center"/>
    </xf>
    <xf numFmtId="0" fontId="63" fillId="0" borderId="47" xfId="0" applyFont="1" applyBorder="1" applyAlignment="1">
      <alignment horizontal="right" vertical="center"/>
    </xf>
    <xf numFmtId="0" fontId="63" fillId="0" borderId="54" xfId="0" applyFont="1" applyBorder="1" applyAlignment="1">
      <alignment horizontal="right" vertical="center"/>
    </xf>
    <xf numFmtId="38" fontId="63" fillId="0" borderId="47" xfId="1" applyFont="1" applyBorder="1" applyAlignment="1">
      <alignment vertical="center"/>
    </xf>
    <xf numFmtId="38" fontId="63" fillId="0" borderId="54" xfId="1" applyFont="1" applyBorder="1">
      <alignment vertical="center"/>
    </xf>
    <xf numFmtId="38" fontId="63" fillId="0" borderId="47" xfId="1" applyFont="1" applyBorder="1" applyAlignment="1">
      <alignment horizontal="right" vertical="center"/>
    </xf>
    <xf numFmtId="38" fontId="63" fillId="0" borderId="54" xfId="1" applyFont="1" applyBorder="1" applyAlignment="1">
      <alignment horizontal="right" vertical="center"/>
    </xf>
    <xf numFmtId="177" fontId="49" fillId="0" borderId="47" xfId="1" applyNumberFormat="1" applyFont="1" applyBorder="1" applyAlignment="1">
      <alignment horizontal="right" vertical="center" shrinkToFit="1"/>
    </xf>
    <xf numFmtId="177" fontId="49" fillId="0" borderId="48" xfId="1" applyNumberFormat="1" applyFont="1" applyBorder="1" applyAlignment="1">
      <alignment vertical="center" shrinkToFit="1"/>
    </xf>
    <xf numFmtId="177" fontId="49" fillId="0" borderId="47" xfId="1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38" fontId="29" fillId="0" borderId="0" xfId="1" applyFont="1" applyFill="1" applyBorder="1" applyAlignment="1">
      <alignment vertical="center"/>
    </xf>
    <xf numFmtId="38" fontId="29" fillId="0" borderId="0" xfId="0" applyNumberFormat="1" applyFont="1" applyBorder="1" applyAlignment="1">
      <alignment vertical="center"/>
    </xf>
    <xf numFmtId="38" fontId="7" fillId="0" borderId="0" xfId="1" applyFont="1" applyAlignment="1">
      <alignment vertical="center"/>
    </xf>
    <xf numFmtId="38" fontId="2" fillId="0" borderId="47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23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38" fontId="0" fillId="2" borderId="0" xfId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38" fontId="0" fillId="2" borderId="0" xfId="1" applyFont="1" applyFill="1" applyBorder="1" applyAlignment="1">
      <alignment horizontal="right" vertical="center" shrinkToFit="1"/>
    </xf>
    <xf numFmtId="38" fontId="0" fillId="2" borderId="0" xfId="0" applyNumberFormat="1" applyFill="1" applyBorder="1" applyAlignment="1">
      <alignment horizontal="right" vertical="center" shrinkToFit="1"/>
    </xf>
    <xf numFmtId="38" fontId="1" fillId="0" borderId="0" xfId="1" applyFont="1" applyBorder="1" applyAlignment="1">
      <alignment vertical="center"/>
    </xf>
    <xf numFmtId="38" fontId="60" fillId="0" borderId="0" xfId="1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77" fontId="1" fillId="2" borderId="47" xfId="1" applyNumberFormat="1" applyFont="1" applyFill="1" applyBorder="1">
      <alignment vertical="center"/>
    </xf>
    <xf numFmtId="177" fontId="1" fillId="2" borderId="47" xfId="1" applyNumberFormat="1" applyFont="1" applyFill="1" applyBorder="1" applyAlignment="1">
      <alignment horizontal="right" vertical="center"/>
    </xf>
    <xf numFmtId="177" fontId="62" fillId="2" borderId="47" xfId="1" applyNumberFormat="1" applyFont="1" applyFill="1" applyBorder="1" applyAlignment="1">
      <alignment horizontal="right" vertical="center"/>
    </xf>
    <xf numFmtId="38" fontId="56" fillId="0" borderId="0" xfId="1" applyFont="1" applyBorder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2" borderId="0" xfId="0" applyFill="1" applyBorder="1">
      <alignment vertical="center"/>
    </xf>
    <xf numFmtId="38" fontId="0" fillId="2" borderId="0" xfId="1" applyFont="1" applyFill="1" applyBorder="1">
      <alignment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38" fontId="0" fillId="0" borderId="0" xfId="0" applyNumberFormat="1" applyBorder="1" applyAlignment="1">
      <alignment horizontal="right" vertical="center" shrinkToFit="1"/>
    </xf>
    <xf numFmtId="0" fontId="0" fillId="2" borderId="0" xfId="0" applyFill="1" applyBorder="1" applyAlignment="1">
      <alignment horizontal="left" vertical="center"/>
    </xf>
    <xf numFmtId="177" fontId="1" fillId="2" borderId="0" xfId="1" applyNumberFormat="1" applyFont="1" applyFill="1" applyBorder="1" applyAlignment="1">
      <alignment horizontal="center" vertical="center" shrinkToFit="1"/>
    </xf>
    <xf numFmtId="177" fontId="66" fillId="2" borderId="0" xfId="1" applyNumberFormat="1" applyFont="1" applyFill="1" applyBorder="1" applyAlignment="1">
      <alignment horizontal="center" vertical="center"/>
    </xf>
    <xf numFmtId="38" fontId="64" fillId="2" borderId="0" xfId="0" applyNumberFormat="1" applyFont="1" applyFill="1" applyBorder="1">
      <alignment vertical="center"/>
    </xf>
    <xf numFmtId="38" fontId="0" fillId="2" borderId="0" xfId="0" applyNumberFormat="1" applyFill="1" applyBorder="1">
      <alignment vertical="center"/>
    </xf>
    <xf numFmtId="38" fontId="0" fillId="2" borderId="0" xfId="1" applyFont="1" applyFill="1" applyBorder="1" applyAlignment="1">
      <alignment horizontal="center" vertical="center"/>
    </xf>
    <xf numFmtId="38" fontId="0" fillId="2" borderId="0" xfId="0" applyNumberFormat="1" applyFill="1" applyBorder="1" applyAlignment="1">
      <alignment horizontal="center" vertical="center" shrinkToFit="1"/>
    </xf>
    <xf numFmtId="38" fontId="0" fillId="0" borderId="0" xfId="0" applyNumberForma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13" fillId="2" borderId="0" xfId="0" applyFont="1" applyFill="1" applyBorder="1">
      <alignment vertical="center"/>
    </xf>
    <xf numFmtId="0" fontId="0" fillId="0" borderId="0" xfId="0" applyBorder="1" applyAlignment="1">
      <alignment horizontal="left" vertical="center" shrinkToFit="1"/>
    </xf>
    <xf numFmtId="177" fontId="2" fillId="0" borderId="0" xfId="0" applyNumberFormat="1" applyFont="1" applyBorder="1" applyAlignment="1">
      <alignment vertical="center"/>
    </xf>
    <xf numFmtId="38" fontId="2" fillId="0" borderId="0" xfId="0" applyNumberFormat="1" applyFont="1" applyBorder="1">
      <alignment vertical="center"/>
    </xf>
    <xf numFmtId="0" fontId="57" fillId="0" borderId="0" xfId="6" applyFont="1" applyAlignment="1">
      <alignment horizontal="center" vertical="center"/>
    </xf>
    <xf numFmtId="0" fontId="2" fillId="0" borderId="0" xfId="6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0" fillId="0" borderId="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right" vertical="center"/>
    </xf>
    <xf numFmtId="177" fontId="0" fillId="2" borderId="27" xfId="0" applyNumberFormat="1" applyFont="1" applyFill="1" applyBorder="1" applyAlignment="1">
      <alignment horizontal="right" vertical="center"/>
    </xf>
    <xf numFmtId="177" fontId="0" fillId="2" borderId="24" xfId="0" applyNumberFormat="1" applyFont="1" applyFill="1" applyBorder="1" applyAlignment="1">
      <alignment horizontal="right" vertical="center"/>
    </xf>
    <xf numFmtId="177" fontId="0" fillId="2" borderId="6" xfId="0" applyNumberFormat="1" applyFont="1" applyFill="1" applyBorder="1" applyAlignment="1">
      <alignment horizontal="right" vertical="center"/>
    </xf>
    <xf numFmtId="177" fontId="0" fillId="2" borderId="0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74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38" fontId="60" fillId="0" borderId="0" xfId="0" applyNumberFormat="1" applyFont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0" borderId="44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/>
    </xf>
    <xf numFmtId="0" fontId="7" fillId="0" borderId="47" xfId="4" applyFont="1" applyBorder="1" applyAlignment="1">
      <alignment horizontal="left" vertical="center" wrapText="1"/>
    </xf>
    <xf numFmtId="38" fontId="7" fillId="0" borderId="10" xfId="1" applyFont="1" applyBorder="1" applyAlignment="1">
      <alignment horizontal="right" vertical="center" wrapText="1"/>
    </xf>
    <xf numFmtId="38" fontId="7" fillId="0" borderId="44" xfId="1" applyFont="1" applyBorder="1" applyAlignment="1">
      <alignment horizontal="right" vertical="center" wrapText="1"/>
    </xf>
    <xf numFmtId="38" fontId="7" fillId="0" borderId="10" xfId="1" applyFont="1" applyBorder="1" applyAlignment="1">
      <alignment vertical="center" wrapText="1"/>
    </xf>
    <xf numFmtId="38" fontId="7" fillId="0" borderId="44" xfId="1" applyFont="1" applyBorder="1" applyAlignment="1">
      <alignment vertical="center" wrapText="1"/>
    </xf>
    <xf numFmtId="38" fontId="40" fillId="0" borderId="10" xfId="1" applyFont="1" applyBorder="1" applyAlignment="1">
      <alignment horizontal="right" vertical="center"/>
    </xf>
    <xf numFmtId="38" fontId="40" fillId="0" borderId="44" xfId="1" applyFont="1" applyBorder="1" applyAlignment="1">
      <alignment horizontal="right" vertical="center"/>
    </xf>
    <xf numFmtId="0" fontId="7" fillId="0" borderId="10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left" vertical="center"/>
    </xf>
    <xf numFmtId="38" fontId="7" fillId="0" borderId="10" xfId="1" applyFont="1" applyBorder="1" applyAlignment="1">
      <alignment horizontal="right" vertical="center"/>
    </xf>
    <xf numFmtId="38" fontId="7" fillId="0" borderId="44" xfId="1" applyFont="1" applyBorder="1" applyAlignment="1">
      <alignment horizontal="right" vertical="center"/>
    </xf>
    <xf numFmtId="38" fontId="7" fillId="0" borderId="10" xfId="1" applyFont="1" applyBorder="1" applyAlignment="1">
      <alignment vertical="center"/>
    </xf>
    <xf numFmtId="38" fontId="7" fillId="0" borderId="44" xfId="1" applyFont="1" applyBorder="1" applyAlignment="1">
      <alignment vertical="center"/>
    </xf>
    <xf numFmtId="0" fontId="7" fillId="2" borderId="47" xfId="4" applyFont="1" applyFill="1" applyBorder="1" applyAlignment="1">
      <alignment horizontal="left" vertical="center" wrapText="1"/>
    </xf>
    <xf numFmtId="0" fontId="7" fillId="2" borderId="47" xfId="4" applyFont="1" applyFill="1" applyBorder="1" applyAlignment="1">
      <alignment horizontal="left" vertical="center"/>
    </xf>
    <xf numFmtId="0" fontId="40" fillId="0" borderId="47" xfId="0" applyFont="1" applyBorder="1" applyAlignment="1">
      <alignment horizontal="left" vertical="center"/>
    </xf>
    <xf numFmtId="0" fontId="7" fillId="0" borderId="47" xfId="4" applyFont="1" applyFill="1" applyBorder="1" applyAlignment="1">
      <alignment horizontal="left" vertical="center"/>
    </xf>
    <xf numFmtId="0" fontId="7" fillId="0" borderId="47" xfId="4" applyFont="1" applyFill="1" applyBorder="1" applyAlignment="1">
      <alignment horizontal="left" vertical="center" wrapText="1"/>
    </xf>
    <xf numFmtId="38" fontId="7" fillId="0" borderId="10" xfId="1" applyFont="1" applyFill="1" applyBorder="1" applyAlignment="1">
      <alignment vertical="center" wrapText="1"/>
    </xf>
    <xf numFmtId="38" fontId="7" fillId="0" borderId="44" xfId="1" applyFont="1" applyFill="1" applyBorder="1" applyAlignment="1">
      <alignment vertical="center" wrapText="1"/>
    </xf>
    <xf numFmtId="0" fontId="7" fillId="0" borderId="10" xfId="4" applyFont="1" applyBorder="1" applyAlignment="1">
      <alignment horizontal="center" vertical="center"/>
    </xf>
    <xf numFmtId="0" fontId="7" fillId="0" borderId="44" xfId="4" applyFont="1" applyBorder="1" applyAlignment="1">
      <alignment horizontal="center" vertical="center"/>
    </xf>
    <xf numFmtId="0" fontId="7" fillId="0" borderId="49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left" vertical="center" wrapText="1"/>
    </xf>
    <xf numFmtId="0" fontId="7" fillId="0" borderId="44" xfId="4" applyFont="1" applyBorder="1" applyAlignment="1">
      <alignment horizontal="left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9" xfId="1" applyFont="1" applyBorder="1" applyAlignment="1">
      <alignment vertical="center" wrapText="1"/>
    </xf>
    <xf numFmtId="38" fontId="7" fillId="0" borderId="10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10" xfId="1" applyFont="1" applyFill="1" applyBorder="1" applyAlignment="1">
      <alignment horizontal="right" vertical="center" wrapText="1"/>
    </xf>
    <xf numFmtId="38" fontId="7" fillId="0" borderId="44" xfId="1" applyFont="1" applyFill="1" applyBorder="1" applyAlignment="1">
      <alignment horizontal="right" vertical="center" wrapText="1"/>
    </xf>
    <xf numFmtId="0" fontId="7" fillId="0" borderId="10" xfId="4" applyFont="1" applyBorder="1" applyAlignment="1">
      <alignment horizontal="left" vertical="center"/>
    </xf>
    <xf numFmtId="0" fontId="7" fillId="0" borderId="44" xfId="4" applyFont="1" applyBorder="1" applyAlignment="1">
      <alignment horizontal="left" vertical="center"/>
    </xf>
    <xf numFmtId="38" fontId="7" fillId="0" borderId="9" xfId="1" applyFont="1" applyBorder="1" applyAlignment="1">
      <alignment vertical="center"/>
    </xf>
    <xf numFmtId="0" fontId="7" fillId="0" borderId="47" xfId="4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0" fillId="0" borderId="44" xfId="0" applyFont="1" applyBorder="1" applyAlignment="1">
      <alignment horizontal="left" vertical="center"/>
    </xf>
    <xf numFmtId="0" fontId="23" fillId="2" borderId="49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46" fillId="2" borderId="43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49" xfId="0" applyFont="1" applyFill="1" applyBorder="1" applyAlignment="1">
      <alignment horizontal="center" vertical="center" wrapText="1"/>
    </xf>
    <xf numFmtId="0" fontId="45" fillId="2" borderId="37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51" fillId="2" borderId="49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51" fillId="2" borderId="43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51" fillId="2" borderId="57" xfId="0" applyFont="1" applyFill="1" applyBorder="1" applyAlignment="1">
      <alignment horizontal="center" vertical="center"/>
    </xf>
    <xf numFmtId="0" fontId="51" fillId="2" borderId="42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 horizontal="center" vertical="center"/>
    </xf>
    <xf numFmtId="0" fontId="51" fillId="2" borderId="58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center" vertical="center"/>
    </xf>
    <xf numFmtId="0" fontId="51" fillId="2" borderId="15" xfId="0" applyFont="1" applyFill="1" applyBorder="1" applyAlignment="1">
      <alignment horizontal="center" vertical="center"/>
    </xf>
    <xf numFmtId="0" fontId="5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51" fillId="2" borderId="55" xfId="0" applyFont="1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52" fillId="2" borderId="43" xfId="0" applyFont="1" applyFill="1" applyBorder="1" applyAlignment="1">
      <alignment horizontal="left" vertical="center"/>
    </xf>
    <xf numFmtId="0" fontId="52" fillId="2" borderId="46" xfId="0" applyFont="1" applyFill="1" applyBorder="1" applyAlignment="1">
      <alignment horizontal="left" vertical="center"/>
    </xf>
    <xf numFmtId="0" fontId="52" fillId="2" borderId="6" xfId="0" applyFont="1" applyFill="1" applyBorder="1" applyAlignment="1">
      <alignment horizontal="left" vertical="center"/>
    </xf>
    <xf numFmtId="0" fontId="52" fillId="2" borderId="12" xfId="0" applyFont="1" applyFill="1" applyBorder="1" applyAlignment="1">
      <alignment horizontal="left" vertical="center"/>
    </xf>
    <xf numFmtId="0" fontId="52" fillId="2" borderId="16" xfId="0" applyFont="1" applyFill="1" applyBorder="1" applyAlignment="1">
      <alignment horizontal="left" vertical="center"/>
    </xf>
    <xf numFmtId="0" fontId="52" fillId="2" borderId="15" xfId="0" applyFont="1" applyFill="1" applyBorder="1" applyAlignment="1">
      <alignment horizontal="left" vertical="center"/>
    </xf>
    <xf numFmtId="0" fontId="52" fillId="0" borderId="60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0" fontId="52" fillId="0" borderId="44" xfId="0" applyFont="1" applyBorder="1" applyAlignment="1">
      <alignment horizontal="right" vertical="center"/>
    </xf>
    <xf numFmtId="38" fontId="52" fillId="0" borderId="10" xfId="1" applyFont="1" applyBorder="1" applyAlignment="1">
      <alignment horizontal="right" vertical="center"/>
    </xf>
    <xf numFmtId="38" fontId="52" fillId="0" borderId="44" xfId="1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38" fontId="61" fillId="0" borderId="10" xfId="1" applyFont="1" applyBorder="1" applyAlignment="1">
      <alignment vertical="center"/>
    </xf>
    <xf numFmtId="38" fontId="61" fillId="0" borderId="44" xfId="1" applyFont="1" applyBorder="1" applyAlignment="1">
      <alignment vertical="center"/>
    </xf>
    <xf numFmtId="0" fontId="52" fillId="2" borderId="43" xfId="0" applyFont="1" applyFill="1" applyBorder="1" applyAlignment="1">
      <alignment horizontal="left" vertical="center" wrapText="1"/>
    </xf>
    <xf numFmtId="0" fontId="52" fillId="2" borderId="46" xfId="0" applyFont="1" applyFill="1" applyBorder="1" applyAlignment="1">
      <alignment horizontal="left" vertical="center" wrapText="1"/>
    </xf>
    <xf numFmtId="0" fontId="52" fillId="2" borderId="6" xfId="0" applyFont="1" applyFill="1" applyBorder="1" applyAlignment="1">
      <alignment horizontal="left" vertical="center" wrapText="1"/>
    </xf>
    <xf numFmtId="0" fontId="52" fillId="2" borderId="12" xfId="0" applyFont="1" applyFill="1" applyBorder="1" applyAlignment="1">
      <alignment horizontal="left" vertical="center" wrapText="1"/>
    </xf>
    <xf numFmtId="0" fontId="52" fillId="2" borderId="16" xfId="0" applyFont="1" applyFill="1" applyBorder="1" applyAlignment="1">
      <alignment horizontal="left" vertical="center" wrapText="1"/>
    </xf>
    <xf numFmtId="0" fontId="52" fillId="2" borderId="15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47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23" fillId="0" borderId="49" xfId="5" applyFont="1" applyBorder="1" applyAlignment="1">
      <alignment horizontal="center" vertical="center"/>
    </xf>
    <xf numFmtId="0" fontId="23" fillId="0" borderId="36" xfId="5" applyFont="1" applyBorder="1" applyAlignment="1">
      <alignment horizontal="center" vertical="center"/>
    </xf>
    <xf numFmtId="0" fontId="23" fillId="0" borderId="37" xfId="5" applyFont="1" applyBorder="1" applyAlignment="1">
      <alignment horizontal="center" vertical="center"/>
    </xf>
    <xf numFmtId="0" fontId="23" fillId="0" borderId="49" xfId="5" applyFont="1" applyFill="1" applyBorder="1" applyAlignment="1">
      <alignment horizontal="center" vertical="center"/>
    </xf>
    <xf numFmtId="0" fontId="23" fillId="0" borderId="36" xfId="5" applyFont="1" applyFill="1" applyBorder="1" applyAlignment="1">
      <alignment horizontal="center" vertical="center"/>
    </xf>
    <xf numFmtId="0" fontId="23" fillId="0" borderId="37" xfId="5" applyFont="1" applyFill="1" applyBorder="1" applyAlignment="1">
      <alignment horizontal="center" vertical="center"/>
    </xf>
    <xf numFmtId="0" fontId="23" fillId="0" borderId="10" xfId="5" applyFont="1" applyBorder="1" applyAlignment="1">
      <alignment horizontal="center" vertical="center"/>
    </xf>
    <xf numFmtId="0" fontId="23" fillId="0" borderId="44" xfId="5" applyFont="1" applyBorder="1" applyAlignment="1">
      <alignment horizontal="center" vertical="center"/>
    </xf>
    <xf numFmtId="0" fontId="23" fillId="0" borderId="49" xfId="5" applyFont="1" applyFill="1" applyBorder="1" applyAlignment="1">
      <alignment horizontal="center" vertical="center" wrapText="1"/>
    </xf>
    <xf numFmtId="0" fontId="23" fillId="0" borderId="36" xfId="5" applyFont="1" applyFill="1" applyBorder="1" applyAlignment="1">
      <alignment horizontal="center" vertical="center" wrapText="1"/>
    </xf>
    <xf numFmtId="0" fontId="23" fillId="2" borderId="49" xfId="5" applyFont="1" applyFill="1" applyBorder="1" applyAlignment="1">
      <alignment horizontal="center" vertical="center" wrapText="1"/>
    </xf>
    <xf numFmtId="0" fontId="23" fillId="2" borderId="36" xfId="5" applyFont="1" applyFill="1" applyBorder="1" applyAlignment="1">
      <alignment horizontal="center" vertical="center" wrapText="1"/>
    </xf>
    <xf numFmtId="0" fontId="23" fillId="2" borderId="37" xfId="5" applyFont="1" applyFill="1" applyBorder="1" applyAlignment="1">
      <alignment horizontal="center" vertical="center" wrapText="1"/>
    </xf>
    <xf numFmtId="0" fontId="23" fillId="0" borderId="10" xfId="5" applyFont="1" applyFill="1" applyBorder="1" applyAlignment="1">
      <alignment horizontal="center" vertical="center"/>
    </xf>
    <xf numFmtId="0" fontId="23" fillId="0" borderId="9" xfId="5" applyFont="1" applyFill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38" fillId="2" borderId="14" xfId="0" applyFont="1" applyFill="1" applyBorder="1" applyAlignment="1">
      <alignment horizontal="left" vertical="center"/>
    </xf>
    <xf numFmtId="0" fontId="41" fillId="2" borderId="14" xfId="0" applyFont="1" applyFill="1" applyBorder="1" applyAlignment="1">
      <alignment horizontal="right" vertical="center"/>
    </xf>
    <xf numFmtId="0" fontId="0" fillId="2" borderId="47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10">
    <cellStyle name="パーセント" xfId="9" builtinId="5"/>
    <cellStyle name="桁区切り" xfId="1" builtinId="6"/>
    <cellStyle name="標準" xfId="0" builtinId="0"/>
    <cellStyle name="標準 2" xfId="4" xr:uid="{00000000-0005-0000-0000-000003000000}"/>
    <cellStyle name="標準_03.04.01.財務諸表雛形_様式_桜内案１_コピー03　普通会計４表2006.12.23_仕訳" xfId="2" xr:uid="{00000000-0005-0000-0000-000004000000}"/>
    <cellStyle name="標準_070708_資料02-03基準モデル別表B（桜内修正）" xfId="7" xr:uid="{00000000-0005-0000-0000-000005000000}"/>
    <cellStyle name="標準_表紙" xfId="6" xr:uid="{00000000-0005-0000-0000-000006000000}"/>
    <cellStyle name="標準_附属明細表PL・NW・WS　20060423修正版" xfId="5" xr:uid="{00000000-0005-0000-0000-000007000000}"/>
    <cellStyle name="標準_別冊１　Ｐ2～Ｐ5　普通会計４表20070113_仕訳" xfId="3" xr:uid="{00000000-0005-0000-0000-000008000000}"/>
    <cellStyle name="標準１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10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flipV="1">
          <a:off x="2408061" y="571500"/>
          <a:ext cx="1764" cy="1381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>
          <a:off x="28575" y="807861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7055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flipV="1">
          <a:off x="28575" y="1381125"/>
          <a:ext cx="2381250" cy="705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>
          <a:off x="32103" y="1571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3528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flipV="1">
          <a:off x="28575" y="1762125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10</xdr:row>
      <xdr:rowOff>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flipV="1">
          <a:off x="2408061" y="571500"/>
          <a:ext cx="1764" cy="1381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10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>
          <a:off x="28575" y="807861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>
          <a:off x="32103" y="1571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3528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flipV="1">
          <a:off x="28575" y="1762125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J69"/>
  <sheetViews>
    <sheetView zoomScaleNormal="100" workbookViewId="0">
      <selection activeCell="J26" sqref="J26"/>
    </sheetView>
  </sheetViews>
  <sheetFormatPr defaultColWidth="2.375" defaultRowHeight="12" x14ac:dyDescent="0.15"/>
  <cols>
    <col min="1" max="5" width="1.75" style="261" customWidth="1"/>
    <col min="6" max="9" width="2.375" style="261" customWidth="1"/>
    <col min="10" max="10" width="11" style="261" customWidth="1"/>
    <col min="11" max="29" width="2.375" style="261" customWidth="1"/>
    <col min="30" max="30" width="9.375" style="261" customWidth="1"/>
    <col min="31" max="31" width="1.125" style="261" customWidth="1"/>
    <col min="32" max="33" width="3.125" style="261" customWidth="1"/>
    <col min="34" max="256" width="2.375" style="261"/>
    <col min="257" max="261" width="1.75" style="261" customWidth="1"/>
    <col min="262" max="285" width="2.375" style="261" customWidth="1"/>
    <col min="286" max="286" width="9.375" style="261" customWidth="1"/>
    <col min="287" max="287" width="1.125" style="261" customWidth="1"/>
    <col min="288" max="289" width="3.125" style="261" customWidth="1"/>
    <col min="290" max="512" width="2.375" style="261"/>
    <col min="513" max="517" width="1.75" style="261" customWidth="1"/>
    <col min="518" max="541" width="2.375" style="261" customWidth="1"/>
    <col min="542" max="542" width="9.375" style="261" customWidth="1"/>
    <col min="543" max="543" width="1.125" style="261" customWidth="1"/>
    <col min="544" max="545" width="3.125" style="261" customWidth="1"/>
    <col min="546" max="768" width="2.375" style="261"/>
    <col min="769" max="773" width="1.75" style="261" customWidth="1"/>
    <col min="774" max="797" width="2.375" style="261" customWidth="1"/>
    <col min="798" max="798" width="9.375" style="261" customWidth="1"/>
    <col min="799" max="799" width="1.125" style="261" customWidth="1"/>
    <col min="800" max="801" width="3.125" style="261" customWidth="1"/>
    <col min="802" max="1024" width="2.375" style="261"/>
    <col min="1025" max="1029" width="1.75" style="261" customWidth="1"/>
    <col min="1030" max="1053" width="2.375" style="261" customWidth="1"/>
    <col min="1054" max="1054" width="9.375" style="261" customWidth="1"/>
    <col min="1055" max="1055" width="1.125" style="261" customWidth="1"/>
    <col min="1056" max="1057" width="3.125" style="261" customWidth="1"/>
    <col min="1058" max="1280" width="2.375" style="261"/>
    <col min="1281" max="1285" width="1.75" style="261" customWidth="1"/>
    <col min="1286" max="1309" width="2.375" style="261" customWidth="1"/>
    <col min="1310" max="1310" width="9.375" style="261" customWidth="1"/>
    <col min="1311" max="1311" width="1.125" style="261" customWidth="1"/>
    <col min="1312" max="1313" width="3.125" style="261" customWidth="1"/>
    <col min="1314" max="1536" width="2.375" style="261"/>
    <col min="1537" max="1541" width="1.75" style="261" customWidth="1"/>
    <col min="1542" max="1565" width="2.375" style="261" customWidth="1"/>
    <col min="1566" max="1566" width="9.375" style="261" customWidth="1"/>
    <col min="1567" max="1567" width="1.125" style="261" customWidth="1"/>
    <col min="1568" max="1569" width="3.125" style="261" customWidth="1"/>
    <col min="1570" max="1792" width="2.375" style="261"/>
    <col min="1793" max="1797" width="1.75" style="261" customWidth="1"/>
    <col min="1798" max="1821" width="2.375" style="261" customWidth="1"/>
    <col min="1822" max="1822" width="9.375" style="261" customWidth="1"/>
    <col min="1823" max="1823" width="1.125" style="261" customWidth="1"/>
    <col min="1824" max="1825" width="3.125" style="261" customWidth="1"/>
    <col min="1826" max="2048" width="2.375" style="261"/>
    <col min="2049" max="2053" width="1.75" style="261" customWidth="1"/>
    <col min="2054" max="2077" width="2.375" style="261" customWidth="1"/>
    <col min="2078" max="2078" width="9.375" style="261" customWidth="1"/>
    <col min="2079" max="2079" width="1.125" style="261" customWidth="1"/>
    <col min="2080" max="2081" width="3.125" style="261" customWidth="1"/>
    <col min="2082" max="2304" width="2.375" style="261"/>
    <col min="2305" max="2309" width="1.75" style="261" customWidth="1"/>
    <col min="2310" max="2333" width="2.375" style="261" customWidth="1"/>
    <col min="2334" max="2334" width="9.375" style="261" customWidth="1"/>
    <col min="2335" max="2335" width="1.125" style="261" customWidth="1"/>
    <col min="2336" max="2337" width="3.125" style="261" customWidth="1"/>
    <col min="2338" max="2560" width="2.375" style="261"/>
    <col min="2561" max="2565" width="1.75" style="261" customWidth="1"/>
    <col min="2566" max="2589" width="2.375" style="261" customWidth="1"/>
    <col min="2590" max="2590" width="9.375" style="261" customWidth="1"/>
    <col min="2591" max="2591" width="1.125" style="261" customWidth="1"/>
    <col min="2592" max="2593" width="3.125" style="261" customWidth="1"/>
    <col min="2594" max="2816" width="2.375" style="261"/>
    <col min="2817" max="2821" width="1.75" style="261" customWidth="1"/>
    <col min="2822" max="2845" width="2.375" style="261" customWidth="1"/>
    <col min="2846" max="2846" width="9.375" style="261" customWidth="1"/>
    <col min="2847" max="2847" width="1.125" style="261" customWidth="1"/>
    <col min="2848" max="2849" width="3.125" style="261" customWidth="1"/>
    <col min="2850" max="3072" width="2.375" style="261"/>
    <col min="3073" max="3077" width="1.75" style="261" customWidth="1"/>
    <col min="3078" max="3101" width="2.375" style="261" customWidth="1"/>
    <col min="3102" max="3102" width="9.375" style="261" customWidth="1"/>
    <col min="3103" max="3103" width="1.125" style="261" customWidth="1"/>
    <col min="3104" max="3105" width="3.125" style="261" customWidth="1"/>
    <col min="3106" max="3328" width="2.375" style="261"/>
    <col min="3329" max="3333" width="1.75" style="261" customWidth="1"/>
    <col min="3334" max="3357" width="2.375" style="261" customWidth="1"/>
    <col min="3358" max="3358" width="9.375" style="261" customWidth="1"/>
    <col min="3359" max="3359" width="1.125" style="261" customWidth="1"/>
    <col min="3360" max="3361" width="3.125" style="261" customWidth="1"/>
    <col min="3362" max="3584" width="2.375" style="261"/>
    <col min="3585" max="3589" width="1.75" style="261" customWidth="1"/>
    <col min="3590" max="3613" width="2.375" style="261" customWidth="1"/>
    <col min="3614" max="3614" width="9.375" style="261" customWidth="1"/>
    <col min="3615" max="3615" width="1.125" style="261" customWidth="1"/>
    <col min="3616" max="3617" width="3.125" style="261" customWidth="1"/>
    <col min="3618" max="3840" width="2.375" style="261"/>
    <col min="3841" max="3845" width="1.75" style="261" customWidth="1"/>
    <col min="3846" max="3869" width="2.375" style="261" customWidth="1"/>
    <col min="3870" max="3870" width="9.375" style="261" customWidth="1"/>
    <col min="3871" max="3871" width="1.125" style="261" customWidth="1"/>
    <col min="3872" max="3873" width="3.125" style="261" customWidth="1"/>
    <col min="3874" max="4096" width="2.375" style="261"/>
    <col min="4097" max="4101" width="1.75" style="261" customWidth="1"/>
    <col min="4102" max="4125" width="2.375" style="261" customWidth="1"/>
    <col min="4126" max="4126" width="9.375" style="261" customWidth="1"/>
    <col min="4127" max="4127" width="1.125" style="261" customWidth="1"/>
    <col min="4128" max="4129" width="3.125" style="261" customWidth="1"/>
    <col min="4130" max="4352" width="2.375" style="261"/>
    <col min="4353" max="4357" width="1.75" style="261" customWidth="1"/>
    <col min="4358" max="4381" width="2.375" style="261" customWidth="1"/>
    <col min="4382" max="4382" width="9.375" style="261" customWidth="1"/>
    <col min="4383" max="4383" width="1.125" style="261" customWidth="1"/>
    <col min="4384" max="4385" width="3.125" style="261" customWidth="1"/>
    <col min="4386" max="4608" width="2.375" style="261"/>
    <col min="4609" max="4613" width="1.75" style="261" customWidth="1"/>
    <col min="4614" max="4637" width="2.375" style="261" customWidth="1"/>
    <col min="4638" max="4638" width="9.375" style="261" customWidth="1"/>
    <col min="4639" max="4639" width="1.125" style="261" customWidth="1"/>
    <col min="4640" max="4641" width="3.125" style="261" customWidth="1"/>
    <col min="4642" max="4864" width="2.375" style="261"/>
    <col min="4865" max="4869" width="1.75" style="261" customWidth="1"/>
    <col min="4870" max="4893" width="2.375" style="261" customWidth="1"/>
    <col min="4894" max="4894" width="9.375" style="261" customWidth="1"/>
    <col min="4895" max="4895" width="1.125" style="261" customWidth="1"/>
    <col min="4896" max="4897" width="3.125" style="261" customWidth="1"/>
    <col min="4898" max="5120" width="2.375" style="261"/>
    <col min="5121" max="5125" width="1.75" style="261" customWidth="1"/>
    <col min="5126" max="5149" width="2.375" style="261" customWidth="1"/>
    <col min="5150" max="5150" width="9.375" style="261" customWidth="1"/>
    <col min="5151" max="5151" width="1.125" style="261" customWidth="1"/>
    <col min="5152" max="5153" width="3.125" style="261" customWidth="1"/>
    <col min="5154" max="5376" width="2.375" style="261"/>
    <col min="5377" max="5381" width="1.75" style="261" customWidth="1"/>
    <col min="5382" max="5405" width="2.375" style="261" customWidth="1"/>
    <col min="5406" max="5406" width="9.375" style="261" customWidth="1"/>
    <col min="5407" max="5407" width="1.125" style="261" customWidth="1"/>
    <col min="5408" max="5409" width="3.125" style="261" customWidth="1"/>
    <col min="5410" max="5632" width="2.375" style="261"/>
    <col min="5633" max="5637" width="1.75" style="261" customWidth="1"/>
    <col min="5638" max="5661" width="2.375" style="261" customWidth="1"/>
    <col min="5662" max="5662" width="9.375" style="261" customWidth="1"/>
    <col min="5663" max="5663" width="1.125" style="261" customWidth="1"/>
    <col min="5664" max="5665" width="3.125" style="261" customWidth="1"/>
    <col min="5666" max="5888" width="2.375" style="261"/>
    <col min="5889" max="5893" width="1.75" style="261" customWidth="1"/>
    <col min="5894" max="5917" width="2.375" style="261" customWidth="1"/>
    <col min="5918" max="5918" width="9.375" style="261" customWidth="1"/>
    <col min="5919" max="5919" width="1.125" style="261" customWidth="1"/>
    <col min="5920" max="5921" width="3.125" style="261" customWidth="1"/>
    <col min="5922" max="6144" width="2.375" style="261"/>
    <col min="6145" max="6149" width="1.75" style="261" customWidth="1"/>
    <col min="6150" max="6173" width="2.375" style="261" customWidth="1"/>
    <col min="6174" max="6174" width="9.375" style="261" customWidth="1"/>
    <col min="6175" max="6175" width="1.125" style="261" customWidth="1"/>
    <col min="6176" max="6177" width="3.125" style="261" customWidth="1"/>
    <col min="6178" max="6400" width="2.375" style="261"/>
    <col min="6401" max="6405" width="1.75" style="261" customWidth="1"/>
    <col min="6406" max="6429" width="2.375" style="261" customWidth="1"/>
    <col min="6430" max="6430" width="9.375" style="261" customWidth="1"/>
    <col min="6431" max="6431" width="1.125" style="261" customWidth="1"/>
    <col min="6432" max="6433" width="3.125" style="261" customWidth="1"/>
    <col min="6434" max="6656" width="2.375" style="261"/>
    <col min="6657" max="6661" width="1.75" style="261" customWidth="1"/>
    <col min="6662" max="6685" width="2.375" style="261" customWidth="1"/>
    <col min="6686" max="6686" width="9.375" style="261" customWidth="1"/>
    <col min="6687" max="6687" width="1.125" style="261" customWidth="1"/>
    <col min="6688" max="6689" width="3.125" style="261" customWidth="1"/>
    <col min="6690" max="6912" width="2.375" style="261"/>
    <col min="6913" max="6917" width="1.75" style="261" customWidth="1"/>
    <col min="6918" max="6941" width="2.375" style="261" customWidth="1"/>
    <col min="6942" max="6942" width="9.375" style="261" customWidth="1"/>
    <col min="6943" max="6943" width="1.125" style="261" customWidth="1"/>
    <col min="6944" max="6945" width="3.125" style="261" customWidth="1"/>
    <col min="6946" max="7168" width="2.375" style="261"/>
    <col min="7169" max="7173" width="1.75" style="261" customWidth="1"/>
    <col min="7174" max="7197" width="2.375" style="261" customWidth="1"/>
    <col min="7198" max="7198" width="9.375" style="261" customWidth="1"/>
    <col min="7199" max="7199" width="1.125" style="261" customWidth="1"/>
    <col min="7200" max="7201" width="3.125" style="261" customWidth="1"/>
    <col min="7202" max="7424" width="2.375" style="261"/>
    <col min="7425" max="7429" width="1.75" style="261" customWidth="1"/>
    <col min="7430" max="7453" width="2.375" style="261" customWidth="1"/>
    <col min="7454" max="7454" width="9.375" style="261" customWidth="1"/>
    <col min="7455" max="7455" width="1.125" style="261" customWidth="1"/>
    <col min="7456" max="7457" width="3.125" style="261" customWidth="1"/>
    <col min="7458" max="7680" width="2.375" style="261"/>
    <col min="7681" max="7685" width="1.75" style="261" customWidth="1"/>
    <col min="7686" max="7709" width="2.375" style="261" customWidth="1"/>
    <col min="7710" max="7710" width="9.375" style="261" customWidth="1"/>
    <col min="7711" max="7711" width="1.125" style="261" customWidth="1"/>
    <col min="7712" max="7713" width="3.125" style="261" customWidth="1"/>
    <col min="7714" max="7936" width="2.375" style="261"/>
    <col min="7937" max="7941" width="1.75" style="261" customWidth="1"/>
    <col min="7942" max="7965" width="2.375" style="261" customWidth="1"/>
    <col min="7966" max="7966" width="9.375" style="261" customWidth="1"/>
    <col min="7967" max="7967" width="1.125" style="261" customWidth="1"/>
    <col min="7968" max="7969" width="3.125" style="261" customWidth="1"/>
    <col min="7970" max="8192" width="2.375" style="261"/>
    <col min="8193" max="8197" width="1.75" style="261" customWidth="1"/>
    <col min="8198" max="8221" width="2.375" style="261" customWidth="1"/>
    <col min="8222" max="8222" width="9.375" style="261" customWidth="1"/>
    <col min="8223" max="8223" width="1.125" style="261" customWidth="1"/>
    <col min="8224" max="8225" width="3.125" style="261" customWidth="1"/>
    <col min="8226" max="8448" width="2.375" style="261"/>
    <col min="8449" max="8453" width="1.75" style="261" customWidth="1"/>
    <col min="8454" max="8477" width="2.375" style="261" customWidth="1"/>
    <col min="8478" max="8478" width="9.375" style="261" customWidth="1"/>
    <col min="8479" max="8479" width="1.125" style="261" customWidth="1"/>
    <col min="8480" max="8481" width="3.125" style="261" customWidth="1"/>
    <col min="8482" max="8704" width="2.375" style="261"/>
    <col min="8705" max="8709" width="1.75" style="261" customWidth="1"/>
    <col min="8710" max="8733" width="2.375" style="261" customWidth="1"/>
    <col min="8734" max="8734" width="9.375" style="261" customWidth="1"/>
    <col min="8735" max="8735" width="1.125" style="261" customWidth="1"/>
    <col min="8736" max="8737" width="3.125" style="261" customWidth="1"/>
    <col min="8738" max="8960" width="2.375" style="261"/>
    <col min="8961" max="8965" width="1.75" style="261" customWidth="1"/>
    <col min="8966" max="8989" width="2.375" style="261" customWidth="1"/>
    <col min="8990" max="8990" width="9.375" style="261" customWidth="1"/>
    <col min="8991" max="8991" width="1.125" style="261" customWidth="1"/>
    <col min="8992" max="8993" width="3.125" style="261" customWidth="1"/>
    <col min="8994" max="9216" width="2.375" style="261"/>
    <col min="9217" max="9221" width="1.75" style="261" customWidth="1"/>
    <col min="9222" max="9245" width="2.375" style="261" customWidth="1"/>
    <col min="9246" max="9246" width="9.375" style="261" customWidth="1"/>
    <col min="9247" max="9247" width="1.125" style="261" customWidth="1"/>
    <col min="9248" max="9249" width="3.125" style="261" customWidth="1"/>
    <col min="9250" max="9472" width="2.375" style="261"/>
    <col min="9473" max="9477" width="1.75" style="261" customWidth="1"/>
    <col min="9478" max="9501" width="2.375" style="261" customWidth="1"/>
    <col min="9502" max="9502" width="9.375" style="261" customWidth="1"/>
    <col min="9503" max="9503" width="1.125" style="261" customWidth="1"/>
    <col min="9504" max="9505" width="3.125" style="261" customWidth="1"/>
    <col min="9506" max="9728" width="2.375" style="261"/>
    <col min="9729" max="9733" width="1.75" style="261" customWidth="1"/>
    <col min="9734" max="9757" width="2.375" style="261" customWidth="1"/>
    <col min="9758" max="9758" width="9.375" style="261" customWidth="1"/>
    <col min="9759" max="9759" width="1.125" style="261" customWidth="1"/>
    <col min="9760" max="9761" width="3.125" style="261" customWidth="1"/>
    <col min="9762" max="9984" width="2.375" style="261"/>
    <col min="9985" max="9989" width="1.75" style="261" customWidth="1"/>
    <col min="9990" max="10013" width="2.375" style="261" customWidth="1"/>
    <col min="10014" max="10014" width="9.375" style="261" customWidth="1"/>
    <col min="10015" max="10015" width="1.125" style="261" customWidth="1"/>
    <col min="10016" max="10017" width="3.125" style="261" customWidth="1"/>
    <col min="10018" max="10240" width="2.375" style="261"/>
    <col min="10241" max="10245" width="1.75" style="261" customWidth="1"/>
    <col min="10246" max="10269" width="2.375" style="261" customWidth="1"/>
    <col min="10270" max="10270" width="9.375" style="261" customWidth="1"/>
    <col min="10271" max="10271" width="1.125" style="261" customWidth="1"/>
    <col min="10272" max="10273" width="3.125" style="261" customWidth="1"/>
    <col min="10274" max="10496" width="2.375" style="261"/>
    <col min="10497" max="10501" width="1.75" style="261" customWidth="1"/>
    <col min="10502" max="10525" width="2.375" style="261" customWidth="1"/>
    <col min="10526" max="10526" width="9.375" style="261" customWidth="1"/>
    <col min="10527" max="10527" width="1.125" style="261" customWidth="1"/>
    <col min="10528" max="10529" width="3.125" style="261" customWidth="1"/>
    <col min="10530" max="10752" width="2.375" style="261"/>
    <col min="10753" max="10757" width="1.75" style="261" customWidth="1"/>
    <col min="10758" max="10781" width="2.375" style="261" customWidth="1"/>
    <col min="10782" max="10782" width="9.375" style="261" customWidth="1"/>
    <col min="10783" max="10783" width="1.125" style="261" customWidth="1"/>
    <col min="10784" max="10785" width="3.125" style="261" customWidth="1"/>
    <col min="10786" max="11008" width="2.375" style="261"/>
    <col min="11009" max="11013" width="1.75" style="261" customWidth="1"/>
    <col min="11014" max="11037" width="2.375" style="261" customWidth="1"/>
    <col min="11038" max="11038" width="9.375" style="261" customWidth="1"/>
    <col min="11039" max="11039" width="1.125" style="261" customWidth="1"/>
    <col min="11040" max="11041" width="3.125" style="261" customWidth="1"/>
    <col min="11042" max="11264" width="2.375" style="261"/>
    <col min="11265" max="11269" width="1.75" style="261" customWidth="1"/>
    <col min="11270" max="11293" width="2.375" style="261" customWidth="1"/>
    <col min="11294" max="11294" width="9.375" style="261" customWidth="1"/>
    <col min="11295" max="11295" width="1.125" style="261" customWidth="1"/>
    <col min="11296" max="11297" width="3.125" style="261" customWidth="1"/>
    <col min="11298" max="11520" width="2.375" style="261"/>
    <col min="11521" max="11525" width="1.75" style="261" customWidth="1"/>
    <col min="11526" max="11549" width="2.375" style="261" customWidth="1"/>
    <col min="11550" max="11550" width="9.375" style="261" customWidth="1"/>
    <col min="11551" max="11551" width="1.125" style="261" customWidth="1"/>
    <col min="11552" max="11553" width="3.125" style="261" customWidth="1"/>
    <col min="11554" max="11776" width="2.375" style="261"/>
    <col min="11777" max="11781" width="1.75" style="261" customWidth="1"/>
    <col min="11782" max="11805" width="2.375" style="261" customWidth="1"/>
    <col min="11806" max="11806" width="9.375" style="261" customWidth="1"/>
    <col min="11807" max="11807" width="1.125" style="261" customWidth="1"/>
    <col min="11808" max="11809" width="3.125" style="261" customWidth="1"/>
    <col min="11810" max="12032" width="2.375" style="261"/>
    <col min="12033" max="12037" width="1.75" style="261" customWidth="1"/>
    <col min="12038" max="12061" width="2.375" style="261" customWidth="1"/>
    <col min="12062" max="12062" width="9.375" style="261" customWidth="1"/>
    <col min="12063" max="12063" width="1.125" style="261" customWidth="1"/>
    <col min="12064" max="12065" width="3.125" style="261" customWidth="1"/>
    <col min="12066" max="12288" width="2.375" style="261"/>
    <col min="12289" max="12293" width="1.75" style="261" customWidth="1"/>
    <col min="12294" max="12317" width="2.375" style="261" customWidth="1"/>
    <col min="12318" max="12318" width="9.375" style="261" customWidth="1"/>
    <col min="12319" max="12319" width="1.125" style="261" customWidth="1"/>
    <col min="12320" max="12321" width="3.125" style="261" customWidth="1"/>
    <col min="12322" max="12544" width="2.375" style="261"/>
    <col min="12545" max="12549" width="1.75" style="261" customWidth="1"/>
    <col min="12550" max="12573" width="2.375" style="261" customWidth="1"/>
    <col min="12574" max="12574" width="9.375" style="261" customWidth="1"/>
    <col min="12575" max="12575" width="1.125" style="261" customWidth="1"/>
    <col min="12576" max="12577" width="3.125" style="261" customWidth="1"/>
    <col min="12578" max="12800" width="2.375" style="261"/>
    <col min="12801" max="12805" width="1.75" style="261" customWidth="1"/>
    <col min="12806" max="12829" width="2.375" style="261" customWidth="1"/>
    <col min="12830" max="12830" width="9.375" style="261" customWidth="1"/>
    <col min="12831" max="12831" width="1.125" style="261" customWidth="1"/>
    <col min="12832" max="12833" width="3.125" style="261" customWidth="1"/>
    <col min="12834" max="13056" width="2.375" style="261"/>
    <col min="13057" max="13061" width="1.75" style="261" customWidth="1"/>
    <col min="13062" max="13085" width="2.375" style="261" customWidth="1"/>
    <col min="13086" max="13086" width="9.375" style="261" customWidth="1"/>
    <col min="13087" max="13087" width="1.125" style="261" customWidth="1"/>
    <col min="13088" max="13089" width="3.125" style="261" customWidth="1"/>
    <col min="13090" max="13312" width="2.375" style="261"/>
    <col min="13313" max="13317" width="1.75" style="261" customWidth="1"/>
    <col min="13318" max="13341" width="2.375" style="261" customWidth="1"/>
    <col min="13342" max="13342" width="9.375" style="261" customWidth="1"/>
    <col min="13343" max="13343" width="1.125" style="261" customWidth="1"/>
    <col min="13344" max="13345" width="3.125" style="261" customWidth="1"/>
    <col min="13346" max="13568" width="2.375" style="261"/>
    <col min="13569" max="13573" width="1.75" style="261" customWidth="1"/>
    <col min="13574" max="13597" width="2.375" style="261" customWidth="1"/>
    <col min="13598" max="13598" width="9.375" style="261" customWidth="1"/>
    <col min="13599" max="13599" width="1.125" style="261" customWidth="1"/>
    <col min="13600" max="13601" width="3.125" style="261" customWidth="1"/>
    <col min="13602" max="13824" width="2.375" style="261"/>
    <col min="13825" max="13829" width="1.75" style="261" customWidth="1"/>
    <col min="13830" max="13853" width="2.375" style="261" customWidth="1"/>
    <col min="13854" max="13854" width="9.375" style="261" customWidth="1"/>
    <col min="13855" max="13855" width="1.125" style="261" customWidth="1"/>
    <col min="13856" max="13857" width="3.125" style="261" customWidth="1"/>
    <col min="13858" max="14080" width="2.375" style="261"/>
    <col min="14081" max="14085" width="1.75" style="261" customWidth="1"/>
    <col min="14086" max="14109" width="2.375" style="261" customWidth="1"/>
    <col min="14110" max="14110" width="9.375" style="261" customWidth="1"/>
    <col min="14111" max="14111" width="1.125" style="261" customWidth="1"/>
    <col min="14112" max="14113" width="3.125" style="261" customWidth="1"/>
    <col min="14114" max="14336" width="2.375" style="261"/>
    <col min="14337" max="14341" width="1.75" style="261" customWidth="1"/>
    <col min="14342" max="14365" width="2.375" style="261" customWidth="1"/>
    <col min="14366" max="14366" width="9.375" style="261" customWidth="1"/>
    <col min="14367" max="14367" width="1.125" style="261" customWidth="1"/>
    <col min="14368" max="14369" width="3.125" style="261" customWidth="1"/>
    <col min="14370" max="14592" width="2.375" style="261"/>
    <col min="14593" max="14597" width="1.75" style="261" customWidth="1"/>
    <col min="14598" max="14621" width="2.375" style="261" customWidth="1"/>
    <col min="14622" max="14622" width="9.375" style="261" customWidth="1"/>
    <col min="14623" max="14623" width="1.125" style="261" customWidth="1"/>
    <col min="14624" max="14625" width="3.125" style="261" customWidth="1"/>
    <col min="14626" max="14848" width="2.375" style="261"/>
    <col min="14849" max="14853" width="1.75" style="261" customWidth="1"/>
    <col min="14854" max="14877" width="2.375" style="261" customWidth="1"/>
    <col min="14878" max="14878" width="9.375" style="261" customWidth="1"/>
    <col min="14879" max="14879" width="1.125" style="261" customWidth="1"/>
    <col min="14880" max="14881" width="3.125" style="261" customWidth="1"/>
    <col min="14882" max="15104" width="2.375" style="261"/>
    <col min="15105" max="15109" width="1.75" style="261" customWidth="1"/>
    <col min="15110" max="15133" width="2.375" style="261" customWidth="1"/>
    <col min="15134" max="15134" width="9.375" style="261" customWidth="1"/>
    <col min="15135" max="15135" width="1.125" style="261" customWidth="1"/>
    <col min="15136" max="15137" width="3.125" style="261" customWidth="1"/>
    <col min="15138" max="15360" width="2.375" style="261"/>
    <col min="15361" max="15365" width="1.75" style="261" customWidth="1"/>
    <col min="15366" max="15389" width="2.375" style="261" customWidth="1"/>
    <col min="15390" max="15390" width="9.375" style="261" customWidth="1"/>
    <col min="15391" max="15391" width="1.125" style="261" customWidth="1"/>
    <col min="15392" max="15393" width="3.125" style="261" customWidth="1"/>
    <col min="15394" max="15616" width="2.375" style="261"/>
    <col min="15617" max="15621" width="1.75" style="261" customWidth="1"/>
    <col min="15622" max="15645" width="2.375" style="261" customWidth="1"/>
    <col min="15646" max="15646" width="9.375" style="261" customWidth="1"/>
    <col min="15647" max="15647" width="1.125" style="261" customWidth="1"/>
    <col min="15648" max="15649" width="3.125" style="261" customWidth="1"/>
    <col min="15650" max="15872" width="2.375" style="261"/>
    <col min="15873" max="15877" width="1.75" style="261" customWidth="1"/>
    <col min="15878" max="15901" width="2.375" style="261" customWidth="1"/>
    <col min="15902" max="15902" width="9.375" style="261" customWidth="1"/>
    <col min="15903" max="15903" width="1.125" style="261" customWidth="1"/>
    <col min="15904" max="15905" width="3.125" style="261" customWidth="1"/>
    <col min="15906" max="16128" width="2.375" style="261"/>
    <col min="16129" max="16133" width="1.75" style="261" customWidth="1"/>
    <col min="16134" max="16157" width="2.375" style="261" customWidth="1"/>
    <col min="16158" max="16158" width="9.375" style="261" customWidth="1"/>
    <col min="16159" max="16159" width="1.125" style="261" customWidth="1"/>
    <col min="16160" max="16161" width="3.125" style="261" customWidth="1"/>
    <col min="16162" max="16384" width="2.375" style="261"/>
  </cols>
  <sheetData>
    <row r="1" spans="1:36" ht="22.5" customHeight="1" x14ac:dyDescent="0.15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</row>
    <row r="2" spans="1:36" ht="22.5" customHeight="1" x14ac:dyDescent="0.15">
      <c r="A2" s="259"/>
      <c r="B2" s="260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260"/>
      <c r="AI2" s="260"/>
      <c r="AJ2" s="260"/>
    </row>
    <row r="3" spans="1:36" ht="12" customHeight="1" x14ac:dyDescent="0.15">
      <c r="A3" s="259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</row>
    <row r="4" spans="1:36" ht="25.5" x14ac:dyDescent="0.15">
      <c r="A4" s="262"/>
      <c r="B4" s="263"/>
      <c r="C4" s="502" t="s">
        <v>348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264"/>
      <c r="AI4" s="260"/>
      <c r="AJ4" s="260"/>
    </row>
    <row r="5" spans="1:36" ht="17.25" x14ac:dyDescent="0.15">
      <c r="A5" s="262"/>
      <c r="B5" s="263"/>
      <c r="C5" s="265"/>
      <c r="D5" s="265"/>
      <c r="E5" s="265"/>
      <c r="F5" s="266"/>
      <c r="G5" s="264"/>
      <c r="H5" s="264"/>
      <c r="I5" s="264"/>
      <c r="J5" s="264"/>
      <c r="K5" s="264"/>
      <c r="L5" s="264"/>
      <c r="M5" s="267"/>
      <c r="N5" s="268"/>
      <c r="O5" s="269"/>
      <c r="P5" s="269"/>
      <c r="Q5" s="269"/>
      <c r="R5" s="269"/>
      <c r="S5" s="269"/>
      <c r="T5" s="269"/>
      <c r="U5" s="269"/>
      <c r="V5" s="259"/>
      <c r="W5" s="259"/>
      <c r="X5" s="259"/>
      <c r="Y5" s="259"/>
      <c r="Z5" s="259"/>
      <c r="AA5" s="259"/>
      <c r="AB5" s="259"/>
      <c r="AC5" s="269"/>
      <c r="AD5" s="269"/>
      <c r="AE5" s="269"/>
      <c r="AF5" s="269"/>
      <c r="AG5" s="269"/>
      <c r="AH5" s="264"/>
      <c r="AI5" s="260"/>
      <c r="AJ5" s="260"/>
    </row>
    <row r="6" spans="1:36" ht="34.5" customHeight="1" x14ac:dyDescent="0.15">
      <c r="A6" s="262"/>
      <c r="B6" s="263"/>
      <c r="C6" s="265"/>
      <c r="D6" s="265"/>
      <c r="E6" s="265"/>
      <c r="F6" s="266"/>
      <c r="G6" s="264"/>
      <c r="H6" s="264"/>
      <c r="I6" s="264"/>
      <c r="J6" s="264"/>
      <c r="K6" s="259"/>
      <c r="L6" s="264"/>
      <c r="M6" s="267"/>
      <c r="N6" s="268"/>
      <c r="O6" s="270"/>
      <c r="P6" s="269"/>
      <c r="Q6" s="269"/>
      <c r="R6" s="269"/>
      <c r="S6" s="269"/>
      <c r="T6" s="269"/>
      <c r="U6" s="269"/>
      <c r="V6" s="259"/>
      <c r="W6" s="259"/>
      <c r="X6" s="259"/>
      <c r="Y6" s="259"/>
      <c r="Z6" s="259"/>
      <c r="AA6" s="259"/>
      <c r="AB6" s="259"/>
      <c r="AC6" s="269"/>
      <c r="AD6" s="269"/>
      <c r="AE6" s="269"/>
      <c r="AF6" s="269"/>
      <c r="AG6" s="269"/>
      <c r="AH6" s="264"/>
      <c r="AI6" s="260"/>
      <c r="AJ6" s="260"/>
    </row>
    <row r="7" spans="1:36" ht="21.95" customHeight="1" x14ac:dyDescent="0.15">
      <c r="A7" s="262"/>
      <c r="B7" s="259"/>
      <c r="C7" s="259"/>
      <c r="D7" s="259"/>
      <c r="E7" s="271"/>
      <c r="F7" s="272" t="s">
        <v>337</v>
      </c>
      <c r="G7" s="269"/>
      <c r="I7" s="269"/>
      <c r="K7" s="503" t="s">
        <v>336</v>
      </c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273"/>
      <c r="AF7" s="273">
        <v>35</v>
      </c>
      <c r="AG7" s="273"/>
      <c r="AH7" s="264"/>
      <c r="AI7" s="260"/>
      <c r="AJ7" s="260"/>
    </row>
    <row r="8" spans="1:36" ht="21.95" customHeight="1" x14ac:dyDescent="0.15">
      <c r="A8" s="262"/>
      <c r="B8" s="259"/>
      <c r="C8" s="259"/>
      <c r="D8" s="259"/>
      <c r="E8" s="271"/>
      <c r="F8" s="272" t="s">
        <v>338</v>
      </c>
      <c r="G8" s="269"/>
      <c r="I8" s="269"/>
      <c r="K8" s="503" t="s">
        <v>335</v>
      </c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273"/>
      <c r="AF8" s="273">
        <v>36</v>
      </c>
      <c r="AG8" s="273"/>
      <c r="AH8" s="264"/>
      <c r="AI8" s="260"/>
      <c r="AJ8" s="260"/>
    </row>
    <row r="9" spans="1:36" ht="21.95" customHeight="1" x14ac:dyDescent="0.15">
      <c r="A9" s="262"/>
      <c r="B9" s="259"/>
      <c r="C9" s="259"/>
      <c r="D9" s="259"/>
      <c r="E9" s="271"/>
      <c r="F9" s="272" t="s">
        <v>341</v>
      </c>
      <c r="G9" s="269"/>
      <c r="I9" s="269"/>
      <c r="K9" s="503" t="s">
        <v>345</v>
      </c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273"/>
      <c r="AF9" s="273">
        <v>37</v>
      </c>
      <c r="AG9" s="273"/>
      <c r="AH9" s="264"/>
      <c r="AI9" s="260"/>
      <c r="AJ9" s="260"/>
    </row>
    <row r="10" spans="1:36" ht="21.95" customHeight="1" x14ac:dyDescent="0.15">
      <c r="A10" s="262"/>
      <c r="B10" s="259"/>
      <c r="C10" s="259"/>
      <c r="D10" s="259"/>
      <c r="E10" s="271"/>
      <c r="F10" s="272" t="s">
        <v>339</v>
      </c>
      <c r="G10" s="269"/>
      <c r="I10" s="269"/>
      <c r="K10" s="503" t="s">
        <v>347</v>
      </c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273"/>
      <c r="AF10" s="273">
        <v>38</v>
      </c>
      <c r="AG10" s="273"/>
      <c r="AH10" s="264"/>
      <c r="AI10" s="260"/>
      <c r="AJ10" s="260"/>
    </row>
    <row r="11" spans="1:36" ht="21.95" customHeight="1" x14ac:dyDescent="0.15">
      <c r="A11" s="262"/>
      <c r="B11" s="259"/>
      <c r="C11" s="259"/>
      <c r="D11" s="259"/>
      <c r="E11" s="271"/>
      <c r="F11" s="272" t="s">
        <v>340</v>
      </c>
      <c r="G11" s="269"/>
      <c r="I11" s="269"/>
      <c r="K11" s="503" t="s">
        <v>346</v>
      </c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273"/>
      <c r="AF11" s="273">
        <v>39</v>
      </c>
      <c r="AG11" s="273"/>
      <c r="AH11" s="264"/>
      <c r="AI11" s="260"/>
      <c r="AJ11" s="260"/>
    </row>
    <row r="12" spans="1:36" ht="21.95" customHeight="1" x14ac:dyDescent="0.15">
      <c r="A12" s="262"/>
      <c r="B12" s="259"/>
      <c r="C12" s="259"/>
      <c r="D12" s="259"/>
      <c r="E12" s="271"/>
      <c r="F12" s="272" t="s">
        <v>342</v>
      </c>
      <c r="G12" s="269"/>
      <c r="I12" s="269"/>
      <c r="K12" s="503" t="s">
        <v>343</v>
      </c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273"/>
      <c r="AF12" s="273">
        <v>40</v>
      </c>
      <c r="AG12" s="273"/>
      <c r="AH12" s="264"/>
      <c r="AI12" s="260"/>
      <c r="AJ12" s="260"/>
    </row>
    <row r="13" spans="1:36" ht="21.95" customHeight="1" x14ac:dyDescent="0.15">
      <c r="A13" s="262"/>
      <c r="B13" s="259"/>
      <c r="C13" s="259"/>
      <c r="D13" s="259"/>
      <c r="E13" s="271"/>
      <c r="F13" s="272"/>
      <c r="G13" s="269"/>
      <c r="I13" s="269"/>
      <c r="K13" s="503" t="s">
        <v>344</v>
      </c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273"/>
      <c r="AF13" s="273">
        <v>48</v>
      </c>
      <c r="AG13" s="273"/>
      <c r="AH13" s="264"/>
      <c r="AI13" s="260"/>
      <c r="AJ13" s="260"/>
    </row>
    <row r="14" spans="1:36" ht="21.95" customHeight="1" x14ac:dyDescent="0.15">
      <c r="A14" s="262"/>
      <c r="B14" s="263"/>
      <c r="C14" s="265"/>
      <c r="D14" s="265"/>
      <c r="E14" s="265"/>
      <c r="F14" s="272"/>
      <c r="G14" s="264"/>
      <c r="I14" s="264"/>
      <c r="K14" s="503" t="s">
        <v>362</v>
      </c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269"/>
      <c r="AF14" s="273">
        <v>49</v>
      </c>
      <c r="AG14" s="269"/>
      <c r="AH14" s="264"/>
      <c r="AI14" s="260"/>
      <c r="AJ14" s="260"/>
    </row>
    <row r="15" spans="1:36" ht="21.95" customHeight="1" x14ac:dyDescent="0.15">
      <c r="A15" s="262"/>
      <c r="B15" s="263"/>
      <c r="C15" s="265"/>
      <c r="D15" s="265"/>
      <c r="E15" s="265"/>
      <c r="F15" s="272"/>
      <c r="G15" s="264"/>
      <c r="I15" s="264"/>
      <c r="K15" s="503" t="s">
        <v>361</v>
      </c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269"/>
      <c r="AF15" s="273">
        <v>51</v>
      </c>
      <c r="AG15" s="269"/>
      <c r="AH15" s="264"/>
      <c r="AI15" s="260"/>
      <c r="AJ15" s="260"/>
    </row>
    <row r="16" spans="1:36" ht="21.95" customHeight="1" x14ac:dyDescent="0.15">
      <c r="A16" s="262"/>
      <c r="B16" s="263"/>
      <c r="C16" s="265"/>
      <c r="D16" s="265"/>
      <c r="E16" s="265"/>
      <c r="F16" s="272"/>
      <c r="G16" s="264"/>
      <c r="I16" s="264"/>
      <c r="K16" s="264"/>
      <c r="L16" s="264"/>
      <c r="M16" s="267"/>
      <c r="N16" s="268"/>
      <c r="O16" s="269"/>
      <c r="P16" s="269"/>
      <c r="Q16" s="269"/>
      <c r="R16" s="269"/>
      <c r="S16" s="269"/>
      <c r="T16" s="269"/>
      <c r="U16" s="269"/>
      <c r="V16" s="259"/>
      <c r="W16" s="259"/>
      <c r="X16" s="259"/>
      <c r="Y16" s="259"/>
      <c r="Z16" s="259"/>
      <c r="AA16" s="259"/>
      <c r="AB16" s="259"/>
      <c r="AC16" s="269"/>
      <c r="AD16" s="269"/>
      <c r="AE16" s="269"/>
      <c r="AF16" s="269"/>
      <c r="AG16" s="269"/>
      <c r="AH16" s="264"/>
      <c r="AI16" s="260"/>
      <c r="AJ16" s="260"/>
    </row>
    <row r="17" spans="1:36" ht="20.100000000000001" customHeight="1" x14ac:dyDescent="0.15">
      <c r="A17" s="262"/>
      <c r="B17" s="263"/>
      <c r="C17" s="265"/>
      <c r="D17" s="265"/>
      <c r="E17" s="265"/>
      <c r="F17" s="272"/>
      <c r="G17" s="264"/>
      <c r="I17" s="264"/>
      <c r="K17" s="264"/>
      <c r="L17" s="264"/>
      <c r="M17" s="267"/>
      <c r="N17" s="268"/>
      <c r="O17" s="269"/>
      <c r="P17" s="269"/>
      <c r="Q17" s="269"/>
      <c r="R17" s="269"/>
      <c r="S17" s="269"/>
      <c r="T17" s="269"/>
      <c r="U17" s="269"/>
      <c r="V17" s="259"/>
      <c r="W17" s="259"/>
      <c r="X17" s="259"/>
      <c r="Y17" s="259"/>
      <c r="Z17" s="259"/>
      <c r="AA17" s="259"/>
      <c r="AB17" s="259"/>
      <c r="AC17" s="269"/>
      <c r="AD17" s="269"/>
      <c r="AE17" s="269"/>
      <c r="AF17" s="269"/>
      <c r="AG17" s="269"/>
      <c r="AH17" s="264"/>
      <c r="AI17" s="260"/>
      <c r="AJ17" s="260"/>
    </row>
    <row r="18" spans="1:36" ht="20.100000000000001" customHeight="1" x14ac:dyDescent="0.15">
      <c r="A18" s="262"/>
      <c r="B18" s="263"/>
      <c r="C18" s="265"/>
      <c r="D18" s="265"/>
      <c r="E18" s="265"/>
      <c r="F18" s="272"/>
      <c r="G18" s="264"/>
      <c r="I18" s="264"/>
      <c r="K18" s="264"/>
      <c r="L18" s="264"/>
      <c r="M18" s="267"/>
      <c r="N18" s="268"/>
      <c r="O18" s="269"/>
      <c r="P18" s="269"/>
      <c r="Q18" s="269"/>
      <c r="R18" s="269"/>
      <c r="S18" s="269"/>
      <c r="T18" s="269"/>
      <c r="U18" s="269"/>
      <c r="V18" s="259"/>
      <c r="W18" s="259"/>
      <c r="X18" s="259"/>
      <c r="Y18" s="259"/>
      <c r="Z18" s="259"/>
      <c r="AA18" s="259"/>
      <c r="AB18" s="259"/>
      <c r="AC18" s="269"/>
      <c r="AD18" s="269"/>
      <c r="AE18" s="269"/>
      <c r="AF18" s="269"/>
      <c r="AG18" s="269"/>
      <c r="AH18" s="264"/>
      <c r="AI18" s="260"/>
      <c r="AJ18" s="260"/>
    </row>
    <row r="19" spans="1:36" ht="20.100000000000001" customHeight="1" x14ac:dyDescent="0.15">
      <c r="A19" s="262"/>
      <c r="B19" s="263"/>
      <c r="C19" s="265"/>
      <c r="D19" s="265"/>
      <c r="E19" s="265"/>
      <c r="F19" s="272"/>
      <c r="G19" s="264"/>
      <c r="I19" s="264"/>
      <c r="K19" s="264"/>
      <c r="L19" s="264"/>
      <c r="M19" s="267"/>
      <c r="N19" s="268"/>
      <c r="O19" s="269"/>
      <c r="P19" s="269"/>
      <c r="Q19" s="269"/>
      <c r="R19" s="269"/>
      <c r="S19" s="269"/>
      <c r="T19" s="269"/>
      <c r="U19" s="269"/>
      <c r="V19" s="259"/>
      <c r="W19" s="259"/>
      <c r="X19" s="259"/>
      <c r="Y19" s="259"/>
      <c r="Z19" s="259"/>
      <c r="AA19" s="259"/>
      <c r="AB19" s="259"/>
      <c r="AC19" s="269"/>
      <c r="AD19" s="269"/>
      <c r="AE19" s="269"/>
      <c r="AF19" s="269"/>
      <c r="AG19" s="269"/>
      <c r="AH19" s="264"/>
      <c r="AI19" s="260"/>
      <c r="AJ19" s="260"/>
    </row>
    <row r="20" spans="1:36" ht="20.100000000000001" customHeight="1" x14ac:dyDescent="0.15">
      <c r="A20" s="262"/>
      <c r="B20" s="263"/>
      <c r="C20" s="265"/>
      <c r="D20" s="265"/>
      <c r="E20" s="265"/>
      <c r="F20" s="272"/>
      <c r="G20" s="264"/>
      <c r="I20" s="264"/>
      <c r="K20" s="264"/>
      <c r="L20" s="264"/>
      <c r="M20" s="267"/>
      <c r="N20" s="268"/>
      <c r="O20" s="269"/>
      <c r="P20" s="269"/>
      <c r="Q20" s="269"/>
      <c r="R20" s="269"/>
      <c r="S20" s="269"/>
      <c r="T20" s="269"/>
      <c r="U20" s="269"/>
      <c r="V20" s="259"/>
      <c r="W20" s="259"/>
      <c r="X20" s="259"/>
      <c r="Y20" s="259"/>
      <c r="Z20" s="259"/>
      <c r="AA20" s="259"/>
      <c r="AB20" s="259"/>
      <c r="AC20" s="269"/>
      <c r="AD20" s="269"/>
      <c r="AE20" s="269"/>
      <c r="AF20" s="269"/>
      <c r="AG20" s="269"/>
      <c r="AH20" s="264"/>
      <c r="AI20" s="260"/>
      <c r="AJ20" s="260"/>
    </row>
    <row r="21" spans="1:36" ht="20.100000000000001" customHeight="1" x14ac:dyDescent="0.15">
      <c r="A21" s="262"/>
      <c r="B21" s="263"/>
      <c r="C21" s="265"/>
      <c r="D21" s="265"/>
      <c r="E21" s="265"/>
      <c r="F21" s="272"/>
      <c r="G21" s="264"/>
      <c r="H21" s="264"/>
      <c r="I21" s="264"/>
      <c r="J21" s="264"/>
      <c r="K21" s="264"/>
      <c r="L21" s="264"/>
      <c r="M21" s="267"/>
      <c r="N21" s="268"/>
      <c r="O21" s="269"/>
      <c r="P21" s="269"/>
      <c r="Q21" s="269"/>
      <c r="R21" s="269"/>
      <c r="S21" s="269"/>
      <c r="T21" s="269"/>
      <c r="U21" s="269"/>
      <c r="V21" s="259"/>
      <c r="W21" s="259"/>
      <c r="X21" s="259"/>
      <c r="Y21" s="259"/>
      <c r="Z21" s="259"/>
      <c r="AA21" s="259"/>
      <c r="AB21" s="259"/>
      <c r="AC21" s="269"/>
      <c r="AD21" s="269"/>
      <c r="AE21" s="269"/>
      <c r="AF21" s="269"/>
      <c r="AG21" s="269"/>
      <c r="AH21" s="264"/>
      <c r="AI21" s="260"/>
      <c r="AJ21" s="260"/>
    </row>
    <row r="22" spans="1:36" ht="20.100000000000001" customHeight="1" x14ac:dyDescent="0.15">
      <c r="A22" s="262"/>
      <c r="B22" s="263"/>
      <c r="C22" s="265"/>
      <c r="D22" s="265"/>
      <c r="E22" s="265"/>
      <c r="F22" s="264"/>
      <c r="G22" s="264"/>
      <c r="H22" s="259"/>
      <c r="I22" s="264"/>
      <c r="J22" s="264"/>
      <c r="K22" s="264"/>
      <c r="L22" s="274"/>
      <c r="M22" s="267"/>
      <c r="N22" s="268"/>
      <c r="O22" s="269"/>
      <c r="P22" s="269"/>
      <c r="Q22" s="269"/>
      <c r="R22" s="269"/>
      <c r="S22" s="269"/>
      <c r="T22" s="269"/>
      <c r="U22" s="269"/>
      <c r="V22" s="259"/>
      <c r="W22" s="259"/>
      <c r="X22" s="259"/>
      <c r="Y22" s="259"/>
      <c r="Z22" s="259"/>
      <c r="AA22" s="259"/>
      <c r="AB22" s="259"/>
      <c r="AC22" s="269"/>
      <c r="AD22" s="269"/>
      <c r="AE22" s="269"/>
      <c r="AF22" s="269"/>
      <c r="AG22" s="269"/>
      <c r="AH22" s="264"/>
      <c r="AI22" s="260"/>
      <c r="AJ22" s="260"/>
    </row>
    <row r="23" spans="1:36" ht="20.100000000000001" customHeight="1" x14ac:dyDescent="0.15">
      <c r="A23" s="262"/>
      <c r="B23" s="263"/>
      <c r="C23" s="265"/>
      <c r="D23" s="265"/>
      <c r="E23" s="265"/>
      <c r="F23" s="264"/>
      <c r="G23" s="264"/>
      <c r="H23" s="259"/>
      <c r="I23" s="264"/>
      <c r="J23" s="264"/>
      <c r="K23" s="264"/>
      <c r="L23" s="274"/>
      <c r="M23" s="267"/>
      <c r="N23" s="268"/>
      <c r="O23" s="269"/>
      <c r="P23" s="269"/>
      <c r="Q23" s="269"/>
      <c r="R23" s="269"/>
      <c r="S23" s="269"/>
      <c r="T23" s="269"/>
      <c r="U23" s="269"/>
      <c r="V23" s="259"/>
      <c r="W23" s="259"/>
      <c r="X23" s="259"/>
      <c r="Y23" s="259"/>
      <c r="Z23" s="259"/>
      <c r="AA23" s="259"/>
      <c r="AB23" s="259"/>
      <c r="AC23" s="269"/>
      <c r="AD23" s="269"/>
      <c r="AE23" s="269"/>
      <c r="AF23" s="269"/>
      <c r="AG23" s="269"/>
      <c r="AH23" s="264"/>
      <c r="AI23" s="260"/>
      <c r="AJ23" s="260"/>
    </row>
    <row r="24" spans="1:36" ht="20.100000000000001" customHeight="1" x14ac:dyDescent="0.15">
      <c r="A24" s="262"/>
      <c r="B24" s="263"/>
      <c r="C24" s="265"/>
      <c r="D24" s="265"/>
      <c r="E24" s="265"/>
      <c r="F24" s="264"/>
      <c r="G24" s="264"/>
      <c r="H24" s="264"/>
      <c r="I24" s="264"/>
      <c r="J24" s="264"/>
      <c r="K24" s="264"/>
      <c r="L24" s="264"/>
      <c r="M24" s="267"/>
      <c r="N24" s="268"/>
      <c r="O24" s="269"/>
      <c r="P24" s="269"/>
      <c r="Q24" s="269"/>
      <c r="R24" s="269"/>
      <c r="S24" s="269"/>
      <c r="T24" s="269"/>
      <c r="U24" s="269"/>
      <c r="V24" s="259"/>
      <c r="W24" s="259"/>
      <c r="X24" s="259"/>
      <c r="Y24" s="259"/>
      <c r="Z24" s="259"/>
      <c r="AA24" s="259"/>
      <c r="AB24" s="259"/>
      <c r="AC24" s="269"/>
      <c r="AD24" s="269"/>
      <c r="AE24" s="269"/>
      <c r="AF24" s="269"/>
      <c r="AG24" s="269"/>
      <c r="AH24" s="264"/>
      <c r="AI24" s="260"/>
      <c r="AJ24" s="260"/>
    </row>
    <row r="25" spans="1:36" ht="20.100000000000001" customHeight="1" x14ac:dyDescent="0.15">
      <c r="A25" s="262"/>
      <c r="B25" s="263"/>
      <c r="C25" s="265"/>
      <c r="D25" s="265"/>
      <c r="E25" s="265"/>
      <c r="F25" s="264"/>
      <c r="G25" s="264"/>
      <c r="H25" s="259"/>
      <c r="I25" s="275"/>
      <c r="J25" s="264"/>
      <c r="K25" s="264"/>
      <c r="L25" s="264"/>
      <c r="M25" s="267"/>
      <c r="N25" s="268"/>
      <c r="O25" s="269"/>
      <c r="P25" s="269"/>
      <c r="Q25" s="269"/>
      <c r="R25" s="269"/>
      <c r="S25" s="269"/>
      <c r="T25" s="269"/>
      <c r="U25" s="269"/>
      <c r="V25" s="259"/>
      <c r="W25" s="259"/>
      <c r="X25" s="259"/>
      <c r="Y25" s="259"/>
      <c r="Z25" s="259"/>
      <c r="AA25" s="259"/>
      <c r="AB25" s="259"/>
      <c r="AC25" s="269"/>
      <c r="AD25" s="269"/>
      <c r="AE25" s="269"/>
      <c r="AF25" s="269"/>
      <c r="AG25" s="269"/>
      <c r="AH25" s="264"/>
      <c r="AI25" s="260"/>
      <c r="AJ25" s="260"/>
    </row>
    <row r="26" spans="1:36" ht="20.100000000000001" customHeight="1" x14ac:dyDescent="0.15">
      <c r="A26" s="262"/>
      <c r="B26" s="263"/>
      <c r="C26" s="265"/>
      <c r="D26" s="265"/>
      <c r="E26" s="265"/>
      <c r="F26" s="264"/>
      <c r="G26" s="264"/>
      <c r="H26" s="264"/>
      <c r="I26" s="264"/>
      <c r="J26" s="264"/>
      <c r="K26" s="264"/>
      <c r="L26" s="264"/>
      <c r="M26" s="267"/>
      <c r="N26" s="268"/>
      <c r="O26" s="269"/>
      <c r="P26" s="269"/>
      <c r="Q26" s="269"/>
      <c r="R26" s="269"/>
      <c r="S26" s="269"/>
      <c r="T26" s="269"/>
      <c r="U26" s="269"/>
      <c r="V26" s="259"/>
      <c r="W26" s="259"/>
      <c r="X26" s="259"/>
      <c r="Y26" s="259"/>
      <c r="Z26" s="259"/>
      <c r="AA26" s="259"/>
      <c r="AB26" s="259"/>
      <c r="AC26" s="269"/>
      <c r="AD26" s="269"/>
      <c r="AE26" s="269"/>
      <c r="AF26" s="269"/>
      <c r="AG26" s="269"/>
      <c r="AH26" s="264"/>
      <c r="AI26" s="260"/>
      <c r="AJ26" s="260"/>
    </row>
    <row r="27" spans="1:36" ht="13.5" x14ac:dyDescent="0.15">
      <c r="A27" s="262"/>
      <c r="B27" s="263"/>
      <c r="C27" s="265"/>
      <c r="D27" s="265"/>
      <c r="E27" s="265"/>
      <c r="F27" s="264"/>
      <c r="G27" s="264"/>
      <c r="H27" s="264"/>
      <c r="I27" s="264"/>
      <c r="J27" s="264"/>
      <c r="K27" s="264"/>
      <c r="L27" s="264"/>
      <c r="M27" s="267"/>
      <c r="N27" s="268"/>
      <c r="O27" s="269"/>
      <c r="P27" s="269"/>
      <c r="Q27" s="269"/>
      <c r="R27" s="269"/>
      <c r="S27" s="269"/>
      <c r="T27" s="269"/>
      <c r="U27" s="269"/>
      <c r="V27" s="259"/>
      <c r="W27" s="259"/>
      <c r="X27" s="259"/>
      <c r="Y27" s="259"/>
      <c r="Z27" s="259"/>
      <c r="AA27" s="259"/>
      <c r="AB27" s="259"/>
      <c r="AC27" s="269"/>
      <c r="AD27" s="269"/>
      <c r="AE27" s="269"/>
      <c r="AF27" s="269"/>
      <c r="AG27" s="269"/>
      <c r="AH27" s="264"/>
      <c r="AI27" s="260"/>
      <c r="AJ27" s="260"/>
    </row>
    <row r="28" spans="1:36" ht="13.5" x14ac:dyDescent="0.15">
      <c r="A28" s="262"/>
      <c r="B28" s="263"/>
      <c r="C28" s="265"/>
      <c r="D28" s="265"/>
      <c r="E28" s="265"/>
      <c r="F28" s="264"/>
      <c r="G28" s="264"/>
      <c r="H28" s="264"/>
      <c r="I28" s="264"/>
      <c r="J28" s="264"/>
      <c r="K28" s="264"/>
      <c r="L28" s="264"/>
      <c r="M28" s="267"/>
      <c r="N28" s="268"/>
      <c r="O28" s="269"/>
      <c r="P28" s="269"/>
      <c r="Q28" s="269"/>
      <c r="R28" s="269"/>
      <c r="S28" s="269"/>
      <c r="T28" s="269"/>
      <c r="U28" s="269"/>
      <c r="V28" s="259"/>
      <c r="W28" s="259"/>
      <c r="X28" s="259"/>
      <c r="Y28" s="259"/>
      <c r="Z28" s="259"/>
      <c r="AA28" s="259"/>
      <c r="AB28" s="259"/>
      <c r="AC28" s="269"/>
      <c r="AD28" s="269"/>
      <c r="AE28" s="269"/>
      <c r="AF28" s="269"/>
      <c r="AG28" s="269"/>
      <c r="AH28" s="264"/>
      <c r="AI28" s="260"/>
      <c r="AJ28" s="260"/>
    </row>
    <row r="29" spans="1:36" ht="13.5" x14ac:dyDescent="0.15">
      <c r="A29" s="262"/>
      <c r="B29" s="263"/>
      <c r="C29" s="265"/>
      <c r="D29" s="265"/>
      <c r="E29" s="265"/>
      <c r="F29" s="264"/>
      <c r="G29" s="264"/>
      <c r="H29" s="264"/>
      <c r="I29" s="264"/>
      <c r="J29" s="264"/>
      <c r="K29" s="264"/>
      <c r="L29" s="264"/>
      <c r="M29" s="267"/>
      <c r="N29" s="268"/>
      <c r="O29" s="269"/>
      <c r="P29" s="269"/>
      <c r="Q29" s="269"/>
      <c r="R29" s="269"/>
      <c r="S29" s="269"/>
      <c r="T29" s="269"/>
      <c r="U29" s="269"/>
      <c r="V29" s="259"/>
      <c r="W29" s="259"/>
      <c r="X29" s="259"/>
      <c r="Y29" s="259"/>
      <c r="Z29" s="259"/>
      <c r="AA29" s="259"/>
      <c r="AB29" s="259"/>
      <c r="AC29" s="269"/>
      <c r="AD29" s="269"/>
      <c r="AE29" s="269"/>
      <c r="AF29" s="269"/>
      <c r="AG29" s="269"/>
      <c r="AH29" s="264"/>
      <c r="AI29" s="260"/>
      <c r="AJ29" s="260"/>
    </row>
    <row r="30" spans="1:36" ht="13.5" x14ac:dyDescent="0.15">
      <c r="A30" s="262"/>
      <c r="B30" s="263"/>
      <c r="C30" s="265"/>
      <c r="D30" s="265"/>
      <c r="E30" s="265"/>
      <c r="F30" s="264"/>
      <c r="G30" s="264"/>
      <c r="H30" s="264"/>
      <c r="I30" s="264"/>
      <c r="J30" s="264"/>
      <c r="K30" s="264"/>
      <c r="L30" s="264"/>
      <c r="M30" s="267"/>
      <c r="N30" s="268"/>
      <c r="O30" s="269"/>
      <c r="P30" s="269"/>
      <c r="Q30" s="269"/>
      <c r="R30" s="269"/>
      <c r="S30" s="269"/>
      <c r="T30" s="269"/>
      <c r="U30" s="269"/>
      <c r="V30" s="259"/>
      <c r="W30" s="259"/>
      <c r="X30" s="259"/>
      <c r="Y30" s="259"/>
      <c r="Z30" s="259"/>
      <c r="AA30" s="259"/>
      <c r="AB30" s="259"/>
      <c r="AC30" s="269"/>
      <c r="AD30" s="269"/>
      <c r="AE30" s="269"/>
      <c r="AF30" s="269"/>
      <c r="AG30" s="269"/>
      <c r="AH30" s="264"/>
      <c r="AI30" s="260"/>
      <c r="AJ30" s="260"/>
    </row>
    <row r="31" spans="1:36" ht="13.5" x14ac:dyDescent="0.15">
      <c r="A31" s="262"/>
      <c r="B31" s="263"/>
      <c r="C31" s="265"/>
      <c r="D31" s="265"/>
      <c r="E31" s="265"/>
      <c r="F31" s="264"/>
      <c r="G31" s="264"/>
      <c r="H31" s="264"/>
      <c r="I31" s="264"/>
      <c r="J31" s="264"/>
      <c r="K31" s="264"/>
      <c r="L31" s="264"/>
      <c r="M31" s="267"/>
      <c r="N31" s="268"/>
      <c r="O31" s="269"/>
      <c r="P31" s="269"/>
      <c r="Q31" s="269"/>
      <c r="R31" s="269"/>
      <c r="S31" s="269"/>
      <c r="T31" s="269"/>
      <c r="U31" s="269"/>
      <c r="V31" s="259"/>
      <c r="W31" s="259"/>
      <c r="X31" s="259"/>
      <c r="Y31" s="259"/>
      <c r="Z31" s="259"/>
      <c r="AA31" s="259"/>
      <c r="AB31" s="259"/>
      <c r="AC31" s="269"/>
      <c r="AD31" s="269"/>
      <c r="AE31" s="269"/>
      <c r="AF31" s="269"/>
      <c r="AG31" s="269"/>
      <c r="AH31" s="264"/>
      <c r="AI31" s="260"/>
      <c r="AJ31" s="260"/>
    </row>
    <row r="32" spans="1:36" ht="13.5" x14ac:dyDescent="0.15">
      <c r="A32" s="262"/>
      <c r="B32" s="263"/>
      <c r="C32" s="265"/>
      <c r="D32" s="265"/>
      <c r="E32" s="265"/>
      <c r="F32" s="264"/>
      <c r="G32" s="264"/>
      <c r="H32" s="264"/>
      <c r="I32" s="264"/>
      <c r="J32" s="264"/>
      <c r="K32" s="264"/>
      <c r="L32" s="264"/>
      <c r="M32" s="267"/>
      <c r="N32" s="268"/>
      <c r="O32" s="269"/>
      <c r="P32" s="269"/>
      <c r="Q32" s="269"/>
      <c r="R32" s="269"/>
      <c r="S32" s="269"/>
      <c r="T32" s="269"/>
      <c r="U32" s="269"/>
      <c r="V32" s="259"/>
      <c r="W32" s="259"/>
      <c r="X32" s="259"/>
      <c r="Y32" s="259"/>
      <c r="Z32" s="259"/>
      <c r="AA32" s="259"/>
      <c r="AB32" s="259"/>
      <c r="AC32" s="269"/>
      <c r="AD32" s="269"/>
      <c r="AE32" s="269"/>
      <c r="AF32" s="269"/>
      <c r="AG32" s="269"/>
      <c r="AH32" s="264"/>
      <c r="AI32" s="260"/>
      <c r="AJ32" s="260"/>
    </row>
    <row r="33" spans="1:36" ht="13.5" x14ac:dyDescent="0.15">
      <c r="A33" s="262"/>
      <c r="B33" s="263"/>
      <c r="C33" s="265"/>
      <c r="D33" s="265"/>
      <c r="E33" s="265"/>
      <c r="F33" s="264"/>
      <c r="G33" s="264"/>
      <c r="H33" s="264"/>
      <c r="I33" s="264"/>
      <c r="J33" s="264"/>
      <c r="K33" s="264"/>
      <c r="L33" s="264"/>
      <c r="M33" s="267"/>
      <c r="N33" s="268"/>
      <c r="O33" s="269"/>
      <c r="P33" s="269"/>
      <c r="Q33" s="269"/>
      <c r="R33" s="269"/>
      <c r="S33" s="269"/>
      <c r="T33" s="269"/>
      <c r="U33" s="269"/>
      <c r="V33" s="259"/>
      <c r="W33" s="259"/>
      <c r="X33" s="259"/>
      <c r="Y33" s="259"/>
      <c r="Z33" s="259"/>
      <c r="AA33" s="259"/>
      <c r="AB33" s="259"/>
      <c r="AC33" s="269"/>
      <c r="AD33" s="269"/>
      <c r="AE33" s="269"/>
      <c r="AF33" s="269"/>
      <c r="AG33" s="269"/>
      <c r="AH33" s="264"/>
      <c r="AI33" s="260"/>
      <c r="AJ33" s="260"/>
    </row>
    <row r="34" spans="1:36" ht="13.5" x14ac:dyDescent="0.15">
      <c r="A34" s="262"/>
      <c r="B34" s="263"/>
      <c r="C34" s="265"/>
      <c r="D34" s="265"/>
      <c r="E34" s="265"/>
      <c r="F34" s="264"/>
      <c r="G34" s="264"/>
      <c r="H34" s="264"/>
      <c r="I34" s="264"/>
      <c r="J34" s="264"/>
      <c r="K34" s="264"/>
      <c r="L34" s="264"/>
      <c r="M34" s="267"/>
      <c r="N34" s="268"/>
      <c r="O34" s="269"/>
      <c r="P34" s="269"/>
      <c r="Q34" s="269"/>
      <c r="R34" s="269"/>
      <c r="S34" s="269"/>
      <c r="T34" s="269"/>
      <c r="U34" s="269"/>
      <c r="V34" s="259"/>
      <c r="W34" s="259"/>
      <c r="X34" s="259"/>
      <c r="Y34" s="259"/>
      <c r="Z34" s="259"/>
      <c r="AA34" s="259"/>
      <c r="AB34" s="259"/>
      <c r="AC34" s="269"/>
      <c r="AD34" s="269"/>
      <c r="AE34" s="269"/>
      <c r="AF34" s="269"/>
      <c r="AG34" s="269"/>
      <c r="AH34" s="264"/>
      <c r="AI34" s="260"/>
      <c r="AJ34" s="260"/>
    </row>
    <row r="35" spans="1:36" ht="13.5" x14ac:dyDescent="0.15">
      <c r="A35" s="262"/>
      <c r="B35" s="263"/>
      <c r="C35" s="265"/>
      <c r="D35" s="265"/>
      <c r="E35" s="265"/>
      <c r="F35" s="264"/>
      <c r="G35" s="264"/>
      <c r="H35" s="264"/>
      <c r="I35" s="264"/>
      <c r="J35" s="264"/>
      <c r="K35" s="264"/>
      <c r="L35" s="264"/>
      <c r="M35" s="267"/>
      <c r="N35" s="268"/>
      <c r="O35" s="269"/>
      <c r="P35" s="269"/>
      <c r="Q35" s="269"/>
      <c r="R35" s="269"/>
      <c r="S35" s="269"/>
      <c r="T35" s="269"/>
      <c r="U35" s="269"/>
      <c r="V35" s="259"/>
      <c r="W35" s="259"/>
      <c r="X35" s="259"/>
      <c r="Y35" s="259"/>
      <c r="Z35" s="259"/>
      <c r="AA35" s="259"/>
      <c r="AB35" s="259"/>
      <c r="AC35" s="269"/>
      <c r="AD35" s="269"/>
      <c r="AE35" s="269"/>
      <c r="AF35" s="269"/>
      <c r="AG35" s="269"/>
      <c r="AH35" s="264"/>
      <c r="AI35" s="260"/>
      <c r="AJ35" s="260"/>
    </row>
    <row r="36" spans="1:36" ht="13.5" x14ac:dyDescent="0.15">
      <c r="A36" s="262"/>
      <c r="B36" s="263"/>
      <c r="C36" s="265"/>
      <c r="D36" s="265"/>
      <c r="E36" s="265"/>
      <c r="F36" s="264"/>
      <c r="G36" s="264"/>
      <c r="H36" s="264"/>
      <c r="I36" s="264"/>
      <c r="J36" s="264"/>
      <c r="K36" s="264"/>
      <c r="L36" s="264"/>
      <c r="M36" s="267"/>
      <c r="N36" s="268"/>
      <c r="O36" s="269"/>
      <c r="P36" s="269"/>
      <c r="Q36" s="269"/>
      <c r="R36" s="269"/>
      <c r="S36" s="269"/>
      <c r="T36" s="269"/>
      <c r="U36" s="269"/>
      <c r="V36" s="259"/>
      <c r="W36" s="259"/>
      <c r="X36" s="259"/>
      <c r="Y36" s="259"/>
      <c r="Z36" s="259"/>
      <c r="AA36" s="259"/>
      <c r="AB36" s="259"/>
      <c r="AC36" s="269"/>
      <c r="AD36" s="269"/>
      <c r="AE36" s="269"/>
      <c r="AF36" s="269"/>
      <c r="AG36" s="269"/>
      <c r="AH36" s="264"/>
      <c r="AI36" s="260"/>
      <c r="AJ36" s="260"/>
    </row>
    <row r="37" spans="1:36" ht="13.5" x14ac:dyDescent="0.15">
      <c r="A37" s="262"/>
      <c r="B37" s="263"/>
      <c r="C37" s="265"/>
      <c r="D37" s="265"/>
      <c r="E37" s="265"/>
      <c r="F37" s="264"/>
      <c r="G37" s="264"/>
      <c r="H37" s="264"/>
      <c r="I37" s="264"/>
      <c r="J37" s="264"/>
      <c r="K37" s="264"/>
      <c r="L37" s="264"/>
      <c r="M37" s="267"/>
      <c r="N37" s="268"/>
      <c r="O37" s="269"/>
      <c r="P37" s="269"/>
      <c r="Q37" s="269"/>
      <c r="R37" s="269"/>
      <c r="S37" s="269"/>
      <c r="T37" s="269"/>
      <c r="U37" s="269"/>
      <c r="V37" s="259"/>
      <c r="W37" s="259"/>
      <c r="X37" s="259"/>
      <c r="Y37" s="259"/>
      <c r="Z37" s="259"/>
      <c r="AA37" s="259"/>
      <c r="AB37" s="259"/>
      <c r="AC37" s="269"/>
      <c r="AD37" s="269"/>
      <c r="AE37" s="269"/>
      <c r="AF37" s="269"/>
      <c r="AG37" s="269"/>
      <c r="AH37" s="264"/>
      <c r="AI37" s="260"/>
      <c r="AJ37" s="260"/>
    </row>
    <row r="38" spans="1:36" ht="13.5" x14ac:dyDescent="0.15">
      <c r="A38" s="262"/>
      <c r="B38" s="263"/>
      <c r="C38" s="265"/>
      <c r="D38" s="265"/>
      <c r="E38" s="265"/>
      <c r="F38" s="264"/>
      <c r="G38" s="264"/>
      <c r="H38" s="264"/>
      <c r="I38" s="264"/>
      <c r="J38" s="264"/>
      <c r="K38" s="264"/>
      <c r="L38" s="264"/>
      <c r="M38" s="267"/>
      <c r="N38" s="268"/>
      <c r="O38" s="269"/>
      <c r="P38" s="269"/>
      <c r="Q38" s="269"/>
      <c r="R38" s="269"/>
      <c r="S38" s="269"/>
      <c r="T38" s="269"/>
      <c r="U38" s="269"/>
      <c r="V38" s="259"/>
      <c r="W38" s="259"/>
      <c r="X38" s="259"/>
      <c r="Y38" s="259"/>
      <c r="Z38" s="259"/>
      <c r="AA38" s="259"/>
      <c r="AB38" s="259"/>
      <c r="AC38" s="269"/>
      <c r="AD38" s="269"/>
      <c r="AE38" s="269"/>
      <c r="AF38" s="269"/>
      <c r="AG38" s="269"/>
      <c r="AH38" s="264"/>
      <c r="AI38" s="260"/>
      <c r="AJ38" s="260"/>
    </row>
    <row r="39" spans="1:36" ht="13.5" x14ac:dyDescent="0.15">
      <c r="A39" s="262"/>
      <c r="B39" s="263"/>
      <c r="C39" s="265"/>
      <c r="D39" s="265"/>
      <c r="E39" s="265"/>
      <c r="F39" s="264"/>
      <c r="G39" s="264"/>
      <c r="H39" s="264"/>
      <c r="I39" s="264"/>
      <c r="J39" s="264"/>
      <c r="K39" s="264"/>
      <c r="L39" s="264"/>
      <c r="M39" s="267"/>
      <c r="N39" s="268"/>
      <c r="O39" s="269"/>
      <c r="P39" s="269"/>
      <c r="Q39" s="269"/>
      <c r="R39" s="269"/>
      <c r="S39" s="269"/>
      <c r="T39" s="269"/>
      <c r="U39" s="269"/>
      <c r="V39" s="259"/>
      <c r="W39" s="259"/>
      <c r="X39" s="259"/>
      <c r="Y39" s="259"/>
      <c r="Z39" s="259"/>
      <c r="AA39" s="259"/>
      <c r="AB39" s="259"/>
      <c r="AC39" s="269"/>
      <c r="AD39" s="269"/>
      <c r="AE39" s="269"/>
      <c r="AF39" s="269"/>
      <c r="AG39" s="269"/>
      <c r="AH39" s="264"/>
      <c r="AI39" s="260"/>
      <c r="AJ39" s="260"/>
    </row>
    <row r="40" spans="1:36" ht="13.5" x14ac:dyDescent="0.15">
      <c r="A40" s="262"/>
      <c r="B40" s="263"/>
      <c r="C40" s="265"/>
      <c r="D40" s="265"/>
      <c r="E40" s="265"/>
      <c r="F40" s="264"/>
      <c r="G40" s="264"/>
      <c r="H40" s="264"/>
      <c r="I40" s="264"/>
      <c r="J40" s="264"/>
      <c r="K40" s="264"/>
      <c r="L40" s="264"/>
      <c r="M40" s="267"/>
      <c r="N40" s="268"/>
      <c r="O40" s="269"/>
      <c r="P40" s="269"/>
      <c r="Q40" s="269"/>
      <c r="R40" s="269"/>
      <c r="S40" s="269"/>
      <c r="T40" s="269"/>
      <c r="U40" s="269"/>
      <c r="V40" s="259"/>
      <c r="W40" s="259"/>
      <c r="X40" s="259"/>
      <c r="Y40" s="259"/>
      <c r="Z40" s="259"/>
      <c r="AA40" s="259"/>
      <c r="AB40" s="259"/>
      <c r="AC40" s="269"/>
      <c r="AD40" s="269"/>
      <c r="AE40" s="269"/>
      <c r="AF40" s="269"/>
      <c r="AG40" s="269"/>
      <c r="AH40" s="264"/>
      <c r="AI40" s="260"/>
      <c r="AJ40" s="260"/>
    </row>
    <row r="41" spans="1:36" ht="13.5" x14ac:dyDescent="0.15">
      <c r="A41" s="262"/>
      <c r="B41" s="263"/>
      <c r="C41" s="265"/>
      <c r="D41" s="265"/>
      <c r="E41" s="265"/>
      <c r="F41" s="264"/>
      <c r="G41" s="264"/>
      <c r="H41" s="264"/>
      <c r="I41" s="264"/>
      <c r="J41" s="264"/>
      <c r="K41" s="264"/>
      <c r="L41" s="264"/>
      <c r="M41" s="267"/>
      <c r="N41" s="268"/>
      <c r="O41" s="269"/>
      <c r="P41" s="269"/>
      <c r="Q41" s="269"/>
      <c r="R41" s="269"/>
      <c r="S41" s="269"/>
      <c r="T41" s="269"/>
      <c r="U41" s="269"/>
      <c r="V41" s="259"/>
      <c r="W41" s="259"/>
      <c r="X41" s="259"/>
      <c r="Y41" s="259"/>
      <c r="Z41" s="259"/>
      <c r="AA41" s="259"/>
      <c r="AB41" s="259"/>
      <c r="AC41" s="269"/>
      <c r="AD41" s="269"/>
      <c r="AE41" s="269"/>
      <c r="AF41" s="269"/>
      <c r="AG41" s="269"/>
      <c r="AH41" s="264"/>
      <c r="AI41" s="260"/>
      <c r="AJ41" s="260"/>
    </row>
    <row r="42" spans="1:36" ht="13.5" x14ac:dyDescent="0.15">
      <c r="A42" s="276"/>
      <c r="B42" s="277"/>
      <c r="C42" s="278"/>
      <c r="D42" s="278"/>
      <c r="E42" s="278"/>
      <c r="F42" s="279"/>
      <c r="G42" s="279"/>
      <c r="H42" s="279"/>
      <c r="I42" s="279"/>
      <c r="J42" s="279"/>
      <c r="K42" s="279"/>
      <c r="L42" s="259"/>
      <c r="M42" s="267"/>
      <c r="N42" s="280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60"/>
      <c r="AJ42" s="260"/>
    </row>
    <row r="43" spans="1:36" ht="13.5" x14ac:dyDescent="0.15">
      <c r="A43" s="276"/>
      <c r="B43" s="277"/>
      <c r="C43" s="278"/>
      <c r="D43" s="278"/>
      <c r="E43" s="278"/>
      <c r="F43" s="281"/>
      <c r="G43" s="281"/>
      <c r="H43" s="259"/>
      <c r="I43" s="259"/>
      <c r="J43" s="259"/>
      <c r="K43" s="259"/>
      <c r="L43" s="259"/>
      <c r="M43" s="267"/>
      <c r="N43" s="268"/>
      <c r="O43" s="279"/>
      <c r="P43" s="279"/>
      <c r="Q43" s="279"/>
      <c r="R43" s="279"/>
      <c r="S43" s="279"/>
      <c r="T43" s="279"/>
      <c r="U43" s="27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60"/>
      <c r="AJ43" s="260"/>
    </row>
    <row r="44" spans="1:36" ht="13.5" x14ac:dyDescent="0.15">
      <c r="A44" s="276"/>
      <c r="B44" s="277"/>
      <c r="C44" s="278"/>
      <c r="D44" s="278"/>
      <c r="E44" s="278"/>
      <c r="F44" s="281"/>
      <c r="G44" s="281"/>
      <c r="H44" s="259"/>
      <c r="I44" s="259"/>
      <c r="J44" s="259"/>
      <c r="K44" s="259"/>
      <c r="L44" s="259"/>
      <c r="M44" s="267"/>
      <c r="N44" s="268"/>
      <c r="O44" s="279"/>
      <c r="P44" s="279"/>
      <c r="Q44" s="279"/>
      <c r="R44" s="279"/>
      <c r="S44" s="279"/>
      <c r="T44" s="279"/>
      <c r="U44" s="27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60"/>
      <c r="AJ44" s="260"/>
    </row>
    <row r="45" spans="1:36" ht="13.5" x14ac:dyDescent="0.15">
      <c r="A45" s="276"/>
      <c r="B45" s="277"/>
      <c r="C45" s="278"/>
      <c r="D45" s="278"/>
      <c r="E45" s="278"/>
      <c r="F45" s="281"/>
      <c r="G45" s="281"/>
      <c r="H45" s="259"/>
      <c r="I45" s="259"/>
      <c r="J45" s="259"/>
      <c r="K45" s="259"/>
      <c r="L45" s="259"/>
      <c r="M45" s="267"/>
      <c r="N45" s="268"/>
      <c r="O45" s="279"/>
      <c r="P45" s="279"/>
      <c r="Q45" s="279"/>
      <c r="R45" s="279"/>
      <c r="S45" s="279"/>
      <c r="T45" s="279"/>
      <c r="U45" s="27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60"/>
      <c r="AJ45" s="260"/>
    </row>
    <row r="46" spans="1:36" ht="13.5" x14ac:dyDescent="0.15">
      <c r="A46" s="276"/>
      <c r="B46" s="277"/>
      <c r="C46" s="278"/>
      <c r="D46" s="278"/>
      <c r="E46" s="278"/>
      <c r="F46" s="281"/>
      <c r="G46" s="281"/>
      <c r="H46" s="259"/>
      <c r="I46" s="259"/>
      <c r="J46" s="259"/>
      <c r="K46" s="259"/>
      <c r="L46" s="259"/>
      <c r="M46" s="267"/>
      <c r="N46" s="268"/>
      <c r="O46" s="279"/>
      <c r="P46" s="279"/>
      <c r="Q46" s="279"/>
      <c r="R46" s="279"/>
      <c r="S46" s="279"/>
      <c r="T46" s="279"/>
      <c r="U46" s="27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60"/>
      <c r="AJ46" s="260"/>
    </row>
    <row r="47" spans="1:36" ht="13.5" x14ac:dyDescent="0.15">
      <c r="A47" s="276"/>
      <c r="B47" s="277"/>
      <c r="C47" s="278"/>
      <c r="D47" s="278"/>
      <c r="E47" s="278"/>
      <c r="F47" s="281"/>
      <c r="G47" s="281"/>
      <c r="H47" s="259"/>
      <c r="I47" s="259"/>
      <c r="J47" s="259"/>
      <c r="K47" s="259"/>
      <c r="L47" s="259"/>
      <c r="M47" s="267"/>
      <c r="N47" s="268"/>
      <c r="O47" s="279"/>
      <c r="P47" s="279"/>
      <c r="Q47" s="279"/>
      <c r="R47" s="279"/>
      <c r="S47" s="279"/>
      <c r="T47" s="279"/>
      <c r="U47" s="27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60"/>
      <c r="AJ47" s="260"/>
    </row>
    <row r="48" spans="1:36" ht="13.5" x14ac:dyDescent="0.15">
      <c r="A48" s="276"/>
      <c r="B48" s="277"/>
      <c r="C48" s="278"/>
      <c r="D48" s="278"/>
      <c r="E48" s="278"/>
      <c r="F48" s="281"/>
      <c r="G48" s="281"/>
      <c r="H48" s="259"/>
      <c r="I48" s="259"/>
      <c r="J48" s="259"/>
      <c r="K48" s="259"/>
      <c r="L48" s="259"/>
      <c r="M48" s="267"/>
      <c r="N48" s="268"/>
      <c r="O48" s="279"/>
      <c r="P48" s="279"/>
      <c r="Q48" s="279"/>
      <c r="R48" s="279"/>
      <c r="S48" s="279"/>
      <c r="T48" s="279"/>
      <c r="U48" s="27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60"/>
      <c r="AJ48" s="260"/>
    </row>
    <row r="49" spans="1:36" ht="13.5" x14ac:dyDescent="0.15">
      <c r="A49" s="276"/>
      <c r="B49" s="277"/>
      <c r="C49" s="278"/>
      <c r="D49" s="278"/>
      <c r="E49" s="278"/>
      <c r="F49" s="281"/>
      <c r="G49" s="281"/>
      <c r="H49" s="259"/>
      <c r="I49" s="259"/>
      <c r="J49" s="259"/>
      <c r="K49" s="259"/>
      <c r="L49" s="259"/>
      <c r="M49" s="267"/>
      <c r="N49" s="268"/>
      <c r="O49" s="279"/>
      <c r="P49" s="279"/>
      <c r="Q49" s="279"/>
      <c r="R49" s="279"/>
      <c r="S49" s="279"/>
      <c r="T49" s="279"/>
      <c r="U49" s="27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60"/>
      <c r="AJ49" s="260"/>
    </row>
    <row r="50" spans="1:36" ht="13.5" x14ac:dyDescent="0.15">
      <c r="A50" s="276"/>
      <c r="B50" s="277"/>
      <c r="C50" s="278"/>
      <c r="D50" s="278"/>
      <c r="E50" s="278"/>
      <c r="F50" s="281"/>
      <c r="G50" s="281"/>
      <c r="H50" s="259"/>
      <c r="I50" s="259"/>
      <c r="J50" s="259"/>
      <c r="K50" s="259"/>
      <c r="L50" s="259"/>
      <c r="M50" s="267"/>
      <c r="N50" s="268"/>
      <c r="O50" s="279"/>
      <c r="P50" s="279"/>
      <c r="Q50" s="279"/>
      <c r="R50" s="279"/>
      <c r="S50" s="279"/>
      <c r="T50" s="279"/>
      <c r="U50" s="27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60"/>
      <c r="AJ50" s="260"/>
    </row>
    <row r="51" spans="1:36" ht="13.5" x14ac:dyDescent="0.15">
      <c r="A51" s="276"/>
      <c r="B51" s="277"/>
      <c r="C51" s="278"/>
      <c r="D51" s="278"/>
      <c r="E51" s="278"/>
      <c r="F51" s="281"/>
      <c r="G51" s="281"/>
      <c r="H51" s="259"/>
      <c r="I51" s="259"/>
      <c r="J51" s="259"/>
      <c r="K51" s="259"/>
      <c r="L51" s="259"/>
      <c r="M51" s="267"/>
      <c r="N51" s="268"/>
      <c r="O51" s="279"/>
      <c r="P51" s="279"/>
      <c r="Q51" s="279"/>
      <c r="R51" s="279"/>
      <c r="S51" s="279"/>
      <c r="T51" s="279"/>
      <c r="U51" s="27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60"/>
      <c r="AJ51" s="260"/>
    </row>
    <row r="52" spans="1:36" ht="13.5" x14ac:dyDescent="0.15">
      <c r="A52" s="276"/>
      <c r="B52" s="277"/>
      <c r="C52" s="278"/>
      <c r="D52" s="278"/>
      <c r="E52" s="278"/>
      <c r="F52" s="281"/>
      <c r="G52" s="281"/>
      <c r="H52" s="259"/>
      <c r="I52" s="259"/>
      <c r="J52" s="259"/>
      <c r="K52" s="259"/>
      <c r="L52" s="259"/>
      <c r="M52" s="267"/>
      <c r="N52" s="268"/>
      <c r="O52" s="279"/>
      <c r="P52" s="279"/>
      <c r="Q52" s="279"/>
      <c r="R52" s="279"/>
      <c r="S52" s="279"/>
      <c r="T52" s="279"/>
      <c r="U52" s="27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60"/>
      <c r="AJ52" s="260"/>
    </row>
    <row r="53" spans="1:36" ht="13.5" x14ac:dyDescent="0.15">
      <c r="A53" s="276"/>
      <c r="B53" s="277"/>
      <c r="C53" s="278"/>
      <c r="D53" s="278"/>
      <c r="E53" s="278"/>
      <c r="F53" s="281"/>
      <c r="G53" s="281"/>
      <c r="H53" s="259"/>
      <c r="I53" s="259"/>
      <c r="J53" s="259"/>
      <c r="K53" s="259"/>
      <c r="L53" s="259"/>
      <c r="M53" s="267"/>
      <c r="N53" s="268"/>
      <c r="O53" s="279"/>
      <c r="P53" s="279"/>
      <c r="Q53" s="279"/>
      <c r="R53" s="279"/>
      <c r="S53" s="279"/>
      <c r="T53" s="279"/>
      <c r="U53" s="27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60"/>
      <c r="AJ53" s="260"/>
    </row>
    <row r="54" spans="1:36" ht="13.5" x14ac:dyDescent="0.15">
      <c r="A54" s="276"/>
      <c r="B54" s="277"/>
      <c r="C54" s="278"/>
      <c r="D54" s="278"/>
      <c r="E54" s="278"/>
      <c r="F54" s="281"/>
      <c r="G54" s="281"/>
      <c r="H54" s="259"/>
      <c r="I54" s="259"/>
      <c r="J54" s="259"/>
      <c r="K54" s="259"/>
      <c r="L54" s="259"/>
      <c r="M54" s="267"/>
      <c r="N54" s="268"/>
      <c r="O54" s="279"/>
      <c r="P54" s="279"/>
      <c r="Q54" s="279"/>
      <c r="R54" s="279"/>
      <c r="S54" s="279"/>
      <c r="T54" s="279"/>
      <c r="U54" s="27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60"/>
      <c r="AJ54" s="260"/>
    </row>
    <row r="55" spans="1:36" ht="13.5" x14ac:dyDescent="0.15">
      <c r="A55" s="276"/>
      <c r="B55" s="277"/>
      <c r="C55" s="278"/>
      <c r="D55" s="278"/>
      <c r="E55" s="278"/>
      <c r="F55" s="281"/>
      <c r="G55" s="281"/>
      <c r="H55" s="259"/>
      <c r="I55" s="259"/>
      <c r="J55" s="259"/>
      <c r="K55" s="259"/>
      <c r="L55" s="259"/>
      <c r="M55" s="267"/>
      <c r="N55" s="268"/>
      <c r="O55" s="279"/>
      <c r="P55" s="279"/>
      <c r="Q55" s="279"/>
      <c r="R55" s="279"/>
      <c r="S55" s="279"/>
      <c r="T55" s="279"/>
      <c r="U55" s="27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60"/>
      <c r="AJ55" s="260"/>
    </row>
    <row r="56" spans="1:36" ht="13.5" x14ac:dyDescent="0.15">
      <c r="A56" s="276"/>
      <c r="B56" s="277"/>
      <c r="C56" s="278"/>
      <c r="D56" s="278"/>
      <c r="E56" s="278"/>
      <c r="F56" s="281"/>
      <c r="G56" s="281"/>
      <c r="H56" s="259"/>
      <c r="I56" s="259"/>
      <c r="J56" s="259"/>
      <c r="K56" s="259"/>
      <c r="L56" s="259"/>
      <c r="M56" s="267"/>
      <c r="N56" s="268"/>
      <c r="O56" s="279"/>
      <c r="P56" s="279"/>
      <c r="Q56" s="279"/>
      <c r="R56" s="279"/>
      <c r="S56" s="279"/>
      <c r="T56" s="279"/>
      <c r="U56" s="27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60"/>
      <c r="AJ56" s="260"/>
    </row>
    <row r="57" spans="1:36" ht="13.5" x14ac:dyDescent="0.15">
      <c r="A57" s="276"/>
      <c r="B57" s="277"/>
      <c r="C57" s="278"/>
      <c r="D57" s="278"/>
      <c r="E57" s="278"/>
      <c r="F57" s="281"/>
      <c r="G57" s="281"/>
      <c r="H57" s="259"/>
      <c r="I57" s="259"/>
      <c r="J57" s="259"/>
      <c r="K57" s="259"/>
      <c r="L57" s="259"/>
      <c r="M57" s="267"/>
      <c r="N57" s="268"/>
      <c r="O57" s="279"/>
      <c r="P57" s="279"/>
      <c r="Q57" s="279"/>
      <c r="R57" s="279"/>
      <c r="S57" s="279"/>
      <c r="T57" s="279"/>
      <c r="U57" s="279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</row>
    <row r="58" spans="1:36" ht="13.5" x14ac:dyDescent="0.15">
      <c r="A58" s="276"/>
      <c r="B58" s="277"/>
      <c r="C58" s="278"/>
      <c r="D58" s="278"/>
      <c r="E58" s="278"/>
      <c r="F58" s="281"/>
      <c r="G58" s="281"/>
      <c r="H58" s="259"/>
      <c r="I58" s="259"/>
      <c r="J58" s="259"/>
      <c r="K58" s="259"/>
      <c r="L58" s="259"/>
      <c r="M58" s="267"/>
      <c r="N58" s="268"/>
      <c r="O58" s="279"/>
      <c r="P58" s="279"/>
      <c r="Q58" s="279"/>
      <c r="R58" s="279"/>
      <c r="S58" s="279"/>
      <c r="T58" s="279"/>
      <c r="U58" s="279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</row>
    <row r="59" spans="1:36" ht="13.5" x14ac:dyDescent="0.15">
      <c r="A59" s="276"/>
      <c r="B59" s="277"/>
      <c r="C59" s="278"/>
      <c r="D59" s="278"/>
      <c r="E59" s="278"/>
      <c r="F59" s="281"/>
      <c r="G59" s="281"/>
      <c r="H59" s="259"/>
      <c r="I59" s="259"/>
      <c r="J59" s="259"/>
      <c r="K59" s="259"/>
      <c r="L59" s="259"/>
      <c r="M59" s="267"/>
      <c r="N59" s="268"/>
      <c r="O59" s="279"/>
      <c r="P59" s="279"/>
      <c r="Q59" s="279"/>
      <c r="R59" s="279"/>
      <c r="S59" s="279"/>
      <c r="T59" s="279"/>
      <c r="U59" s="279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</row>
    <row r="60" spans="1:36" ht="13.5" x14ac:dyDescent="0.15">
      <c r="A60" s="276"/>
      <c r="B60" s="277"/>
      <c r="C60" s="278"/>
      <c r="D60" s="278"/>
      <c r="E60" s="278"/>
      <c r="F60" s="281"/>
      <c r="G60" s="281"/>
      <c r="H60" s="259"/>
      <c r="I60" s="259"/>
      <c r="J60" s="259"/>
      <c r="K60" s="259"/>
      <c r="L60" s="259"/>
      <c r="M60" s="267"/>
      <c r="N60" s="268"/>
      <c r="O60" s="269"/>
      <c r="P60" s="269"/>
      <c r="Q60" s="269"/>
      <c r="R60" s="269"/>
      <c r="S60" s="269"/>
      <c r="T60" s="269"/>
      <c r="U60" s="269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</row>
    <row r="61" spans="1:36" ht="13.5" x14ac:dyDescent="0.15">
      <c r="A61" s="276"/>
      <c r="B61" s="277"/>
      <c r="C61" s="278"/>
      <c r="D61" s="278"/>
      <c r="E61" s="278"/>
      <c r="F61" s="281"/>
      <c r="G61" s="281"/>
      <c r="H61" s="259"/>
      <c r="I61" s="259"/>
      <c r="J61" s="259"/>
      <c r="K61" s="259"/>
      <c r="L61" s="259"/>
      <c r="M61" s="267"/>
      <c r="N61" s="268"/>
      <c r="O61" s="279"/>
      <c r="P61" s="279"/>
      <c r="Q61" s="279"/>
      <c r="R61" s="279"/>
      <c r="S61" s="279"/>
      <c r="T61" s="279"/>
      <c r="U61" s="279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</row>
    <row r="62" spans="1:36" ht="13.5" x14ac:dyDescent="0.15">
      <c r="A62" s="276"/>
      <c r="B62" s="277"/>
      <c r="C62" s="278"/>
      <c r="D62" s="278"/>
      <c r="E62" s="278"/>
      <c r="F62" s="281"/>
      <c r="G62" s="281"/>
      <c r="H62" s="259"/>
      <c r="I62" s="259"/>
      <c r="J62" s="259"/>
      <c r="K62" s="259"/>
      <c r="L62" s="259"/>
      <c r="M62" s="282"/>
      <c r="N62" s="283"/>
      <c r="O62" s="279"/>
      <c r="P62" s="279"/>
      <c r="Q62" s="279"/>
      <c r="R62" s="279"/>
      <c r="S62" s="279"/>
      <c r="T62" s="279"/>
      <c r="U62" s="279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</row>
    <row r="63" spans="1:36" ht="13.5" x14ac:dyDescent="0.15">
      <c r="A63" s="276"/>
      <c r="B63" s="277"/>
      <c r="C63" s="278"/>
      <c r="D63" s="278"/>
      <c r="E63" s="278"/>
      <c r="F63" s="281"/>
      <c r="G63" s="281"/>
      <c r="H63" s="259"/>
      <c r="I63" s="259"/>
      <c r="J63" s="259"/>
      <c r="K63" s="259"/>
      <c r="L63" s="259"/>
      <c r="M63" s="267"/>
      <c r="N63" s="268"/>
      <c r="O63" s="279"/>
      <c r="P63" s="279"/>
      <c r="Q63" s="279"/>
      <c r="R63" s="279"/>
      <c r="S63" s="279"/>
      <c r="T63" s="279"/>
      <c r="U63" s="279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</row>
    <row r="64" spans="1:36" ht="13.5" x14ac:dyDescent="0.15">
      <c r="A64" s="276"/>
      <c r="B64" s="277"/>
      <c r="C64" s="278"/>
      <c r="D64" s="278"/>
      <c r="E64" s="278"/>
      <c r="F64" s="281"/>
      <c r="G64" s="281"/>
      <c r="H64" s="259"/>
      <c r="I64" s="259"/>
      <c r="J64" s="259"/>
      <c r="K64" s="259"/>
      <c r="L64" s="259"/>
      <c r="M64" s="267"/>
      <c r="N64" s="268"/>
      <c r="O64" s="279"/>
      <c r="P64" s="279"/>
      <c r="Q64" s="279"/>
      <c r="R64" s="279"/>
      <c r="S64" s="279"/>
      <c r="T64" s="279"/>
      <c r="U64" s="279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</row>
    <row r="65" spans="1:36" ht="13.5" x14ac:dyDescent="0.15">
      <c r="A65" s="262"/>
      <c r="B65" s="277"/>
      <c r="C65" s="278"/>
      <c r="D65" s="278"/>
      <c r="E65" s="278"/>
      <c r="F65" s="281"/>
      <c r="G65" s="281"/>
      <c r="H65" s="259"/>
      <c r="I65" s="259"/>
      <c r="J65" s="259"/>
      <c r="K65" s="259"/>
      <c r="L65" s="259"/>
      <c r="M65" s="267"/>
      <c r="N65" s="268"/>
      <c r="O65" s="279"/>
      <c r="P65" s="279"/>
      <c r="Q65" s="279"/>
      <c r="R65" s="279"/>
      <c r="S65" s="279"/>
      <c r="T65" s="279"/>
      <c r="U65" s="279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</row>
    <row r="66" spans="1:36" ht="13.5" x14ac:dyDescent="0.15">
      <c r="A66" s="276"/>
      <c r="B66" s="277"/>
      <c r="C66" s="278"/>
      <c r="D66" s="278"/>
      <c r="E66" s="278"/>
      <c r="F66" s="281"/>
      <c r="G66" s="281"/>
      <c r="H66" s="259"/>
      <c r="I66" s="259"/>
      <c r="J66" s="259"/>
      <c r="K66" s="259"/>
      <c r="L66" s="259"/>
      <c r="M66" s="267"/>
      <c r="N66" s="268"/>
      <c r="O66" s="279"/>
      <c r="P66" s="279"/>
      <c r="Q66" s="279"/>
      <c r="R66" s="279"/>
      <c r="S66" s="279"/>
      <c r="T66" s="279"/>
      <c r="U66" s="279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</row>
    <row r="67" spans="1:36" ht="13.5" x14ac:dyDescent="0.15">
      <c r="A67" s="276"/>
      <c r="B67" s="277"/>
      <c r="C67" s="278"/>
      <c r="D67" s="278"/>
      <c r="E67" s="278"/>
      <c r="F67" s="281"/>
      <c r="G67" s="281"/>
      <c r="H67" s="259"/>
      <c r="I67" s="259"/>
      <c r="J67" s="259"/>
      <c r="K67" s="259"/>
      <c r="L67" s="284"/>
      <c r="M67" s="267"/>
      <c r="N67" s="268"/>
      <c r="O67" s="279"/>
      <c r="P67" s="279"/>
      <c r="Q67" s="279"/>
      <c r="R67" s="279"/>
      <c r="S67" s="279"/>
      <c r="T67" s="279"/>
      <c r="U67" s="279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</row>
    <row r="68" spans="1:36" ht="13.5" x14ac:dyDescent="0.15">
      <c r="A68" s="276"/>
      <c r="B68" s="277"/>
      <c r="C68" s="278"/>
      <c r="D68" s="278"/>
      <c r="E68" s="278"/>
      <c r="F68" s="281"/>
      <c r="G68" s="281"/>
      <c r="H68" s="259"/>
      <c r="I68" s="259"/>
      <c r="J68" s="259"/>
      <c r="K68" s="259"/>
      <c r="L68" s="259"/>
      <c r="M68" s="267"/>
      <c r="N68" s="268"/>
      <c r="O68" s="279"/>
      <c r="P68" s="279"/>
      <c r="Q68" s="279"/>
      <c r="R68" s="279"/>
      <c r="S68" s="279"/>
      <c r="T68" s="279"/>
      <c r="U68" s="279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</row>
    <row r="69" spans="1:36" ht="13.5" x14ac:dyDescent="0.15">
      <c r="A69" s="276"/>
      <c r="B69" s="263"/>
      <c r="C69" s="265"/>
      <c r="D69" s="265"/>
      <c r="E69" s="265"/>
      <c r="F69" s="284"/>
      <c r="G69" s="284"/>
      <c r="H69" s="284"/>
      <c r="I69" s="284"/>
      <c r="J69" s="284"/>
      <c r="K69" s="284"/>
      <c r="L69" s="259"/>
      <c r="M69" s="267"/>
      <c r="N69" s="268"/>
      <c r="O69" s="279"/>
      <c r="P69" s="279"/>
      <c r="Q69" s="279"/>
      <c r="R69" s="279"/>
      <c r="S69" s="279"/>
      <c r="T69" s="279"/>
      <c r="U69" s="279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</row>
  </sheetData>
  <mergeCells count="11">
    <mergeCell ref="K14:AD14"/>
    <mergeCell ref="K15:AD15"/>
    <mergeCell ref="K9:AD9"/>
    <mergeCell ref="K12:AD12"/>
    <mergeCell ref="K13:AD13"/>
    <mergeCell ref="C2:AG2"/>
    <mergeCell ref="C4:AG4"/>
    <mergeCell ref="K7:AD7"/>
    <mergeCell ref="K8:AD8"/>
    <mergeCell ref="K11:AD11"/>
    <mergeCell ref="K10:AD10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J23"/>
  <sheetViews>
    <sheetView view="pageBreakPreview" zoomScale="80" zoomScaleNormal="80" zoomScaleSheetLayoutView="80" workbookViewId="0">
      <selection activeCell="B1" sqref="B1"/>
    </sheetView>
  </sheetViews>
  <sheetFormatPr defaultRowHeight="13.5" x14ac:dyDescent="0.15"/>
  <cols>
    <col min="1" max="1" width="1" customWidth="1"/>
    <col min="2" max="4" width="18.625" customWidth="1"/>
    <col min="5" max="5" width="3.5" customWidth="1"/>
    <col min="6" max="8" width="18.625" customWidth="1"/>
    <col min="9" max="9" width="11.375" customWidth="1"/>
  </cols>
  <sheetData>
    <row r="1" spans="2:8" ht="25.5" customHeight="1" x14ac:dyDescent="0.15"/>
    <row r="2" spans="2:8" ht="19.5" customHeight="1" x14ac:dyDescent="0.15">
      <c r="B2" s="168" t="s">
        <v>222</v>
      </c>
      <c r="C2" s="126"/>
      <c r="D2" s="131" t="s">
        <v>416</v>
      </c>
      <c r="E2" s="126"/>
      <c r="F2" s="167" t="s">
        <v>223</v>
      </c>
      <c r="G2" s="126"/>
      <c r="H2" s="131" t="s">
        <v>416</v>
      </c>
    </row>
    <row r="3" spans="2:8" s="3" customFormat="1" ht="30" customHeight="1" x14ac:dyDescent="0.15">
      <c r="B3" s="164" t="s">
        <v>217</v>
      </c>
      <c r="C3" s="164" t="s">
        <v>224</v>
      </c>
      <c r="D3" s="164" t="s">
        <v>225</v>
      </c>
      <c r="E3" s="169"/>
      <c r="F3" s="164" t="s">
        <v>217</v>
      </c>
      <c r="G3" s="164" t="s">
        <v>224</v>
      </c>
      <c r="H3" s="164" t="s">
        <v>225</v>
      </c>
    </row>
    <row r="4" spans="2:8" s="3" customFormat="1" ht="16.149999999999999" customHeight="1" x14ac:dyDescent="0.15">
      <c r="B4" s="170" t="s">
        <v>226</v>
      </c>
      <c r="C4" s="170"/>
      <c r="D4" s="170"/>
      <c r="E4" s="169"/>
      <c r="F4" s="170" t="s">
        <v>226</v>
      </c>
      <c r="G4" s="170"/>
      <c r="H4" s="170"/>
    </row>
    <row r="5" spans="2:8" s="3" customFormat="1" ht="16.149999999999999" customHeight="1" x14ac:dyDescent="0.15">
      <c r="B5" s="372" t="s">
        <v>386</v>
      </c>
      <c r="C5" s="386" t="s">
        <v>394</v>
      </c>
      <c r="D5" s="386" t="s">
        <v>395</v>
      </c>
      <c r="E5" s="169"/>
      <c r="F5" s="372" t="s">
        <v>386</v>
      </c>
      <c r="G5" s="386" t="s">
        <v>394</v>
      </c>
      <c r="H5" s="386" t="s">
        <v>395</v>
      </c>
    </row>
    <row r="6" spans="2:8" s="3" customFormat="1" ht="21" customHeight="1" x14ac:dyDescent="0.15">
      <c r="B6" s="371" t="s">
        <v>387</v>
      </c>
      <c r="C6" s="387" t="s">
        <v>395</v>
      </c>
      <c r="D6" s="387" t="s">
        <v>395</v>
      </c>
      <c r="E6" s="169"/>
      <c r="F6" s="371" t="s">
        <v>391</v>
      </c>
      <c r="G6" s="387" t="s">
        <v>395</v>
      </c>
      <c r="H6" s="387" t="s">
        <v>395</v>
      </c>
    </row>
    <row r="7" spans="2:8" s="3" customFormat="1" ht="21" customHeight="1" x14ac:dyDescent="0.15">
      <c r="B7" s="371" t="s">
        <v>388</v>
      </c>
      <c r="C7" s="387" t="s">
        <v>395</v>
      </c>
      <c r="D7" s="387" t="s">
        <v>395</v>
      </c>
      <c r="E7" s="169"/>
      <c r="F7" s="371" t="s">
        <v>391</v>
      </c>
      <c r="G7" s="387" t="s">
        <v>395</v>
      </c>
      <c r="H7" s="387" t="s">
        <v>395</v>
      </c>
    </row>
    <row r="8" spans="2:8" s="3" customFormat="1" ht="21" customHeight="1" x14ac:dyDescent="0.15">
      <c r="B8" s="371" t="s">
        <v>388</v>
      </c>
      <c r="C8" s="387" t="s">
        <v>395</v>
      </c>
      <c r="D8" s="387" t="s">
        <v>395</v>
      </c>
      <c r="E8" s="169"/>
      <c r="F8" s="371" t="s">
        <v>391</v>
      </c>
      <c r="G8" s="387" t="s">
        <v>395</v>
      </c>
      <c r="H8" s="387" t="s">
        <v>395</v>
      </c>
    </row>
    <row r="9" spans="2:8" s="3" customFormat="1" ht="21" customHeight="1" x14ac:dyDescent="0.15">
      <c r="B9" s="371" t="s">
        <v>388</v>
      </c>
      <c r="C9" s="387" t="s">
        <v>395</v>
      </c>
      <c r="D9" s="387" t="s">
        <v>395</v>
      </c>
      <c r="E9" s="169"/>
      <c r="F9" s="371" t="s">
        <v>391</v>
      </c>
      <c r="G9" s="387" t="s">
        <v>395</v>
      </c>
      <c r="H9" s="387" t="s">
        <v>395</v>
      </c>
    </row>
    <row r="10" spans="2:8" s="3" customFormat="1" ht="21" customHeight="1" x14ac:dyDescent="0.15">
      <c r="B10" s="371" t="s">
        <v>388</v>
      </c>
      <c r="C10" s="387" t="s">
        <v>395</v>
      </c>
      <c r="D10" s="387" t="s">
        <v>395</v>
      </c>
      <c r="E10" s="169"/>
      <c r="F10" s="371" t="s">
        <v>391</v>
      </c>
      <c r="G10" s="387" t="s">
        <v>395</v>
      </c>
      <c r="H10" s="387" t="s">
        <v>395</v>
      </c>
    </row>
    <row r="11" spans="2:8" s="3" customFormat="1" ht="21" customHeight="1" thickBot="1" x14ac:dyDescent="0.2">
      <c r="B11" s="171" t="s">
        <v>227</v>
      </c>
      <c r="C11" s="389" t="s">
        <v>395</v>
      </c>
      <c r="D11" s="389" t="s">
        <v>395</v>
      </c>
      <c r="E11" s="169"/>
      <c r="F11" s="171" t="s">
        <v>227</v>
      </c>
      <c r="G11" s="389" t="s">
        <v>395</v>
      </c>
      <c r="H11" s="389" t="s">
        <v>395</v>
      </c>
    </row>
    <row r="12" spans="2:8" s="3" customFormat="1" ht="16.149999999999999" customHeight="1" thickTop="1" x14ac:dyDescent="0.15">
      <c r="B12" s="172" t="s">
        <v>228</v>
      </c>
      <c r="C12" s="172"/>
      <c r="D12" s="172"/>
      <c r="E12" s="169"/>
      <c r="F12" s="172" t="s">
        <v>228</v>
      </c>
      <c r="G12" s="172"/>
      <c r="H12" s="172"/>
    </row>
    <row r="13" spans="2:8" s="3" customFormat="1" ht="16.149999999999999" customHeight="1" x14ac:dyDescent="0.15">
      <c r="B13" s="385" t="s">
        <v>389</v>
      </c>
      <c r="C13" s="388" t="s">
        <v>395</v>
      </c>
      <c r="D13" s="388" t="s">
        <v>395</v>
      </c>
      <c r="E13" s="169"/>
      <c r="F13" s="385" t="s">
        <v>392</v>
      </c>
      <c r="G13" s="388" t="s">
        <v>395</v>
      </c>
      <c r="H13" s="388" t="s">
        <v>395</v>
      </c>
    </row>
    <row r="14" spans="2:8" s="3" customFormat="1" ht="21" customHeight="1" x14ac:dyDescent="0.15">
      <c r="B14" s="371" t="s">
        <v>390</v>
      </c>
      <c r="C14" s="387" t="s">
        <v>395</v>
      </c>
      <c r="D14" s="387" t="s">
        <v>395</v>
      </c>
      <c r="E14" s="169"/>
      <c r="F14" s="371" t="s">
        <v>393</v>
      </c>
      <c r="G14" s="387" t="s">
        <v>395</v>
      </c>
      <c r="H14" s="387" t="s">
        <v>395</v>
      </c>
    </row>
    <row r="15" spans="2:8" s="3" customFormat="1" ht="21" customHeight="1" x14ac:dyDescent="0.15">
      <c r="B15" s="371" t="s">
        <v>390</v>
      </c>
      <c r="C15" s="387" t="s">
        <v>395</v>
      </c>
      <c r="D15" s="387" t="s">
        <v>395</v>
      </c>
      <c r="E15" s="169"/>
      <c r="F15" s="371" t="s">
        <v>393</v>
      </c>
      <c r="G15" s="387" t="s">
        <v>395</v>
      </c>
      <c r="H15" s="387" t="s">
        <v>395</v>
      </c>
    </row>
    <row r="16" spans="2:8" s="3" customFormat="1" ht="21" customHeight="1" x14ac:dyDescent="0.15">
      <c r="B16" s="371" t="s">
        <v>390</v>
      </c>
      <c r="C16" s="387" t="s">
        <v>395</v>
      </c>
      <c r="D16" s="387" t="s">
        <v>395</v>
      </c>
      <c r="E16" s="169"/>
      <c r="F16" s="371" t="s">
        <v>393</v>
      </c>
      <c r="G16" s="387" t="s">
        <v>395</v>
      </c>
      <c r="H16" s="387" t="s">
        <v>395</v>
      </c>
    </row>
    <row r="17" spans="2:10" s="3" customFormat="1" ht="21" customHeight="1" x14ac:dyDescent="0.15">
      <c r="B17" s="371" t="s">
        <v>390</v>
      </c>
      <c r="C17" s="387" t="s">
        <v>395</v>
      </c>
      <c r="D17" s="387" t="s">
        <v>395</v>
      </c>
      <c r="E17" s="169"/>
      <c r="F17" s="371" t="s">
        <v>393</v>
      </c>
      <c r="G17" s="387" t="s">
        <v>395</v>
      </c>
      <c r="H17" s="387" t="s">
        <v>395</v>
      </c>
    </row>
    <row r="18" spans="2:10" s="3" customFormat="1" ht="21" customHeight="1" x14ac:dyDescent="0.15">
      <c r="B18" s="371" t="s">
        <v>390</v>
      </c>
      <c r="C18" s="388" t="s">
        <v>395</v>
      </c>
      <c r="D18" s="388" t="s">
        <v>395</v>
      </c>
      <c r="E18" s="169"/>
      <c r="F18" s="371" t="s">
        <v>393</v>
      </c>
      <c r="G18" s="388" t="s">
        <v>395</v>
      </c>
      <c r="H18" s="388" t="s">
        <v>395</v>
      </c>
    </row>
    <row r="19" spans="2:10" s="3" customFormat="1" ht="21" customHeight="1" thickBot="1" x14ac:dyDescent="0.2">
      <c r="B19" s="171" t="s">
        <v>227</v>
      </c>
      <c r="C19" s="389" t="s">
        <v>396</v>
      </c>
      <c r="D19" s="389" t="s">
        <v>396</v>
      </c>
      <c r="E19" s="169"/>
      <c r="F19" s="171" t="s">
        <v>227</v>
      </c>
      <c r="G19" s="389" t="s">
        <v>396</v>
      </c>
      <c r="H19" s="389" t="s">
        <v>396</v>
      </c>
    </row>
    <row r="20" spans="2:10" s="3" customFormat="1" ht="21" customHeight="1" thickTop="1" x14ac:dyDescent="0.15">
      <c r="B20" s="154" t="s">
        <v>91</v>
      </c>
      <c r="C20" s="386" t="s">
        <v>395</v>
      </c>
      <c r="D20" s="386" t="s">
        <v>395</v>
      </c>
      <c r="E20" s="169"/>
      <c r="F20" s="154" t="s">
        <v>91</v>
      </c>
      <c r="G20" s="386" t="s">
        <v>395</v>
      </c>
      <c r="H20" s="386" t="s">
        <v>395</v>
      </c>
    </row>
    <row r="21" spans="2:10" ht="6.75" customHeight="1" x14ac:dyDescent="0.15">
      <c r="B21" s="173"/>
      <c r="C21" s="166"/>
      <c r="D21" s="166"/>
      <c r="E21" s="167"/>
      <c r="F21" s="167"/>
      <c r="G21" s="167"/>
      <c r="H21" s="130"/>
      <c r="I21" s="127"/>
      <c r="J21" s="127"/>
    </row>
    <row r="22" spans="2:10" ht="18.75" customHeight="1" x14ac:dyDescent="0.15">
      <c r="B22" s="127"/>
      <c r="C22" s="167"/>
      <c r="D22" s="167"/>
      <c r="E22" s="167"/>
      <c r="F22" s="167"/>
      <c r="G22" s="167"/>
      <c r="H22" s="130"/>
      <c r="I22" s="127"/>
      <c r="J22" s="127"/>
    </row>
    <row r="23" spans="2:10" x14ac:dyDescent="0.15">
      <c r="B23" s="127"/>
      <c r="C23" s="138"/>
      <c r="D23" s="138"/>
      <c r="E23" s="138"/>
      <c r="F23" s="138"/>
      <c r="G23" s="127"/>
      <c r="H23" s="127"/>
      <c r="I23" s="127"/>
    </row>
  </sheetData>
  <phoneticPr fontId="3"/>
  <pageMargins left="0.59055118110236227" right="0.11811023622047245" top="0.59055118110236227" bottom="0.59055118110236227" header="0.31496062992125984" footer="0.31496062992125984"/>
  <pageSetup paperSize="9" scale="1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L23"/>
  <sheetViews>
    <sheetView view="pageBreakPreview" zoomScale="110" zoomScaleNormal="100" zoomScaleSheetLayoutView="110" workbookViewId="0">
      <selection activeCell="C21" sqref="C21:E24"/>
    </sheetView>
  </sheetViews>
  <sheetFormatPr defaultRowHeight="13.5" x14ac:dyDescent="0.15"/>
  <cols>
    <col min="1" max="1" width="4.375" customWidth="1"/>
    <col min="2" max="2" width="12" customWidth="1"/>
    <col min="3" max="3" width="8.625" customWidth="1"/>
    <col min="4" max="4" width="11.625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1:12" ht="16.5" customHeight="1" x14ac:dyDescent="0.15"/>
    <row r="2" spans="1:12" x14ac:dyDescent="0.15">
      <c r="B2" s="174" t="s">
        <v>229</v>
      </c>
    </row>
    <row r="3" spans="1:12" x14ac:dyDescent="0.15">
      <c r="A3" s="127"/>
      <c r="B3" s="175" t="s">
        <v>230</v>
      </c>
      <c r="C3" s="176"/>
      <c r="D3" s="177"/>
      <c r="E3" s="177"/>
      <c r="F3" s="177"/>
      <c r="G3" s="177"/>
      <c r="H3" s="177"/>
      <c r="I3" s="177"/>
      <c r="J3" s="177"/>
      <c r="K3" s="177"/>
      <c r="L3" s="178" t="s">
        <v>416</v>
      </c>
    </row>
    <row r="4" spans="1:12" ht="15.95" customHeight="1" x14ac:dyDescent="0.15">
      <c r="A4" s="127"/>
      <c r="B4" s="679" t="s">
        <v>213</v>
      </c>
      <c r="C4" s="677" t="s">
        <v>231</v>
      </c>
      <c r="D4" s="179"/>
      <c r="E4" s="682" t="s">
        <v>232</v>
      </c>
      <c r="F4" s="679" t="s">
        <v>233</v>
      </c>
      <c r="G4" s="679" t="s">
        <v>234</v>
      </c>
      <c r="H4" s="679" t="s">
        <v>235</v>
      </c>
      <c r="I4" s="677" t="s">
        <v>236</v>
      </c>
      <c r="J4" s="180"/>
      <c r="K4" s="181"/>
      <c r="L4" s="679" t="s">
        <v>237</v>
      </c>
    </row>
    <row r="5" spans="1:12" ht="15.95" customHeight="1" x14ac:dyDescent="0.15">
      <c r="A5" s="127"/>
      <c r="B5" s="681"/>
      <c r="C5" s="680"/>
      <c r="D5" s="182" t="s">
        <v>238</v>
      </c>
      <c r="E5" s="683"/>
      <c r="F5" s="680"/>
      <c r="G5" s="680"/>
      <c r="H5" s="680"/>
      <c r="I5" s="678"/>
      <c r="J5" s="183" t="s">
        <v>239</v>
      </c>
      <c r="K5" s="183" t="s">
        <v>240</v>
      </c>
      <c r="L5" s="680"/>
    </row>
    <row r="6" spans="1:12" ht="24.95" customHeight="1" x14ac:dyDescent="0.15">
      <c r="A6" s="127"/>
      <c r="B6" s="184" t="s">
        <v>241</v>
      </c>
      <c r="C6" s="311">
        <f>SUM(C7:C12)</f>
        <v>247160958</v>
      </c>
      <c r="D6" s="312">
        <f>SUM(D7:D12)</f>
        <v>60601507</v>
      </c>
      <c r="E6" s="314">
        <f>SUM(E7:E12)</f>
        <v>247160958</v>
      </c>
      <c r="F6" s="390" t="s">
        <v>382</v>
      </c>
      <c r="G6" s="390" t="s">
        <v>382</v>
      </c>
      <c r="H6" s="390" t="s">
        <v>382</v>
      </c>
      <c r="I6" s="390" t="s">
        <v>382</v>
      </c>
      <c r="J6" s="390" t="s">
        <v>382</v>
      </c>
      <c r="K6" s="390" t="s">
        <v>382</v>
      </c>
      <c r="L6" s="390" t="s">
        <v>382</v>
      </c>
    </row>
    <row r="7" spans="1:12" ht="24.95" customHeight="1" x14ac:dyDescent="0.15">
      <c r="A7" s="127"/>
      <c r="B7" s="184" t="s">
        <v>242</v>
      </c>
      <c r="C7" s="440" t="s">
        <v>382</v>
      </c>
      <c r="D7" s="441" t="s">
        <v>382</v>
      </c>
      <c r="E7" s="391" t="s">
        <v>382</v>
      </c>
      <c r="F7" s="390" t="s">
        <v>382</v>
      </c>
      <c r="G7" s="390" t="s">
        <v>382</v>
      </c>
      <c r="H7" s="390" t="s">
        <v>382</v>
      </c>
      <c r="I7" s="390" t="s">
        <v>382</v>
      </c>
      <c r="J7" s="390" t="s">
        <v>382</v>
      </c>
      <c r="K7" s="390" t="s">
        <v>382</v>
      </c>
      <c r="L7" s="390" t="s">
        <v>382</v>
      </c>
    </row>
    <row r="8" spans="1:12" ht="24.95" customHeight="1" x14ac:dyDescent="0.15">
      <c r="A8" s="127"/>
      <c r="B8" s="184" t="s">
        <v>243</v>
      </c>
      <c r="C8" s="440" t="s">
        <v>382</v>
      </c>
      <c r="D8" s="441" t="s">
        <v>382</v>
      </c>
      <c r="E8" s="391" t="s">
        <v>382</v>
      </c>
      <c r="F8" s="390" t="s">
        <v>382</v>
      </c>
      <c r="G8" s="390" t="s">
        <v>382</v>
      </c>
      <c r="H8" s="390" t="s">
        <v>382</v>
      </c>
      <c r="I8" s="390" t="s">
        <v>382</v>
      </c>
      <c r="J8" s="390" t="s">
        <v>382</v>
      </c>
      <c r="K8" s="390" t="s">
        <v>382</v>
      </c>
      <c r="L8" s="390" t="s">
        <v>382</v>
      </c>
    </row>
    <row r="9" spans="1:12" ht="24.95" customHeight="1" x14ac:dyDescent="0.15">
      <c r="A9" s="127"/>
      <c r="B9" s="184" t="s">
        <v>244</v>
      </c>
      <c r="C9" s="440" t="s">
        <v>382</v>
      </c>
      <c r="D9" s="441" t="s">
        <v>382</v>
      </c>
      <c r="E9" s="391" t="s">
        <v>382</v>
      </c>
      <c r="F9" s="390" t="s">
        <v>382</v>
      </c>
      <c r="G9" s="390" t="s">
        <v>382</v>
      </c>
      <c r="H9" s="390" t="s">
        <v>382</v>
      </c>
      <c r="I9" s="390" t="s">
        <v>382</v>
      </c>
      <c r="J9" s="390" t="s">
        <v>382</v>
      </c>
      <c r="K9" s="390" t="s">
        <v>382</v>
      </c>
      <c r="L9" s="390" t="s">
        <v>382</v>
      </c>
    </row>
    <row r="10" spans="1:12" ht="24.95" customHeight="1" x14ac:dyDescent="0.15">
      <c r="A10" s="127"/>
      <c r="B10" s="184" t="s">
        <v>245</v>
      </c>
      <c r="C10" s="440" t="s">
        <v>382</v>
      </c>
      <c r="D10" s="441" t="s">
        <v>382</v>
      </c>
      <c r="E10" s="391" t="s">
        <v>382</v>
      </c>
      <c r="F10" s="390" t="s">
        <v>382</v>
      </c>
      <c r="G10" s="390" t="s">
        <v>382</v>
      </c>
      <c r="H10" s="390" t="s">
        <v>382</v>
      </c>
      <c r="I10" s="390" t="s">
        <v>382</v>
      </c>
      <c r="J10" s="390" t="s">
        <v>382</v>
      </c>
      <c r="K10" s="390" t="s">
        <v>382</v>
      </c>
      <c r="L10" s="390" t="s">
        <v>382</v>
      </c>
    </row>
    <row r="11" spans="1:12" ht="24.95" customHeight="1" x14ac:dyDescent="0.15">
      <c r="A11" s="127"/>
      <c r="B11" s="184" t="s">
        <v>246</v>
      </c>
      <c r="C11" s="440" t="s">
        <v>382</v>
      </c>
      <c r="D11" s="441" t="s">
        <v>382</v>
      </c>
      <c r="E11" s="391" t="s">
        <v>382</v>
      </c>
      <c r="F11" s="390" t="s">
        <v>382</v>
      </c>
      <c r="G11" s="390" t="s">
        <v>382</v>
      </c>
      <c r="H11" s="390" t="s">
        <v>382</v>
      </c>
      <c r="I11" s="390" t="s">
        <v>382</v>
      </c>
      <c r="J11" s="390" t="s">
        <v>382</v>
      </c>
      <c r="K11" s="390" t="s">
        <v>382</v>
      </c>
      <c r="L11" s="390" t="s">
        <v>382</v>
      </c>
    </row>
    <row r="12" spans="1:12" ht="24.95" customHeight="1" x14ac:dyDescent="0.15">
      <c r="A12" s="127"/>
      <c r="B12" s="184" t="s">
        <v>247</v>
      </c>
      <c r="C12" s="442">
        <v>247160958</v>
      </c>
      <c r="D12" s="443">
        <v>60601507</v>
      </c>
      <c r="E12" s="314">
        <f>C12</f>
        <v>247160958</v>
      </c>
      <c r="F12" s="390" t="s">
        <v>382</v>
      </c>
      <c r="G12" s="390" t="s">
        <v>382</v>
      </c>
      <c r="H12" s="390" t="s">
        <v>382</v>
      </c>
      <c r="I12" s="390" t="s">
        <v>382</v>
      </c>
      <c r="J12" s="390" t="s">
        <v>382</v>
      </c>
      <c r="K12" s="390" t="s">
        <v>382</v>
      </c>
      <c r="L12" s="390" t="s">
        <v>382</v>
      </c>
    </row>
    <row r="13" spans="1:12" ht="24.95" customHeight="1" x14ac:dyDescent="0.15">
      <c r="A13" s="127"/>
      <c r="B13" s="184" t="s">
        <v>248</v>
      </c>
      <c r="C13" s="444">
        <f>SUM(C14:C17)</f>
        <v>43214948</v>
      </c>
      <c r="D13" s="445">
        <f>SUM(D14:D17)</f>
        <v>10594344</v>
      </c>
      <c r="E13" s="412">
        <f>SUM(E14:E17)</f>
        <v>43214948</v>
      </c>
      <c r="F13" s="390" t="s">
        <v>382</v>
      </c>
      <c r="G13" s="390" t="s">
        <v>382</v>
      </c>
      <c r="H13" s="390" t="s">
        <v>382</v>
      </c>
      <c r="I13" s="390" t="s">
        <v>382</v>
      </c>
      <c r="J13" s="390" t="s">
        <v>382</v>
      </c>
      <c r="K13" s="390" t="s">
        <v>382</v>
      </c>
      <c r="L13" s="390" t="s">
        <v>382</v>
      </c>
    </row>
    <row r="14" spans="1:12" ht="24.95" customHeight="1" x14ac:dyDescent="0.15">
      <c r="A14" s="127"/>
      <c r="B14" s="184" t="s">
        <v>249</v>
      </c>
      <c r="C14" s="440" t="s">
        <v>382</v>
      </c>
      <c r="D14" s="441" t="s">
        <v>382</v>
      </c>
      <c r="E14" s="391" t="s">
        <v>382</v>
      </c>
      <c r="F14" s="390" t="s">
        <v>382</v>
      </c>
      <c r="G14" s="390" t="s">
        <v>382</v>
      </c>
      <c r="H14" s="390" t="s">
        <v>382</v>
      </c>
      <c r="I14" s="390" t="s">
        <v>382</v>
      </c>
      <c r="J14" s="390" t="s">
        <v>382</v>
      </c>
      <c r="K14" s="390" t="s">
        <v>382</v>
      </c>
      <c r="L14" s="390" t="s">
        <v>382</v>
      </c>
    </row>
    <row r="15" spans="1:12" ht="24.95" customHeight="1" x14ac:dyDescent="0.15">
      <c r="A15" s="127"/>
      <c r="B15" s="184" t="s">
        <v>250</v>
      </c>
      <c r="C15" s="440" t="s">
        <v>382</v>
      </c>
      <c r="D15" s="441" t="s">
        <v>382</v>
      </c>
      <c r="E15" s="391" t="s">
        <v>382</v>
      </c>
      <c r="F15" s="390" t="s">
        <v>382</v>
      </c>
      <c r="G15" s="390" t="s">
        <v>382</v>
      </c>
      <c r="H15" s="390" t="s">
        <v>382</v>
      </c>
      <c r="I15" s="390" t="s">
        <v>382</v>
      </c>
      <c r="J15" s="390" t="s">
        <v>382</v>
      </c>
      <c r="K15" s="390" t="s">
        <v>382</v>
      </c>
      <c r="L15" s="390" t="s">
        <v>382</v>
      </c>
    </row>
    <row r="16" spans="1:12" ht="24.95" customHeight="1" x14ac:dyDescent="0.15">
      <c r="A16" s="127"/>
      <c r="B16" s="184" t="s">
        <v>251</v>
      </c>
      <c r="C16" s="440" t="s">
        <v>382</v>
      </c>
      <c r="D16" s="441" t="s">
        <v>382</v>
      </c>
      <c r="E16" s="391" t="s">
        <v>382</v>
      </c>
      <c r="F16" s="390" t="s">
        <v>382</v>
      </c>
      <c r="G16" s="390" t="s">
        <v>382</v>
      </c>
      <c r="H16" s="390" t="s">
        <v>382</v>
      </c>
      <c r="I16" s="390" t="s">
        <v>382</v>
      </c>
      <c r="J16" s="390" t="s">
        <v>382</v>
      </c>
      <c r="K16" s="390" t="s">
        <v>382</v>
      </c>
      <c r="L16" s="390" t="s">
        <v>382</v>
      </c>
    </row>
    <row r="17" spans="1:12" ht="24.95" customHeight="1" x14ac:dyDescent="0.15">
      <c r="A17" s="127"/>
      <c r="B17" s="184" t="s">
        <v>252</v>
      </c>
      <c r="C17" s="444">
        <v>43214948</v>
      </c>
      <c r="D17" s="445">
        <v>10594344</v>
      </c>
      <c r="E17" s="411">
        <f>C17</f>
        <v>43214948</v>
      </c>
      <c r="F17" s="390" t="s">
        <v>382</v>
      </c>
      <c r="G17" s="390" t="s">
        <v>382</v>
      </c>
      <c r="H17" s="390" t="s">
        <v>382</v>
      </c>
      <c r="I17" s="390" t="s">
        <v>382</v>
      </c>
      <c r="J17" s="390" t="s">
        <v>382</v>
      </c>
      <c r="K17" s="390" t="s">
        <v>382</v>
      </c>
      <c r="L17" s="390" t="s">
        <v>382</v>
      </c>
    </row>
    <row r="18" spans="1:12" ht="24.95" customHeight="1" x14ac:dyDescent="0.15">
      <c r="A18" s="127"/>
      <c r="B18" s="185" t="s">
        <v>190</v>
      </c>
      <c r="C18" s="313">
        <f>C6+C13</f>
        <v>290375906</v>
      </c>
      <c r="D18" s="312">
        <f>D6+D13</f>
        <v>71195851</v>
      </c>
      <c r="E18" s="314">
        <f>E6+E13</f>
        <v>290375906</v>
      </c>
      <c r="F18" s="390" t="s">
        <v>382</v>
      </c>
      <c r="G18" s="390" t="s">
        <v>382</v>
      </c>
      <c r="H18" s="390" t="s">
        <v>382</v>
      </c>
      <c r="I18" s="390" t="s">
        <v>382</v>
      </c>
      <c r="J18" s="390" t="s">
        <v>382</v>
      </c>
      <c r="K18" s="390" t="s">
        <v>382</v>
      </c>
      <c r="L18" s="390" t="s">
        <v>382</v>
      </c>
    </row>
    <row r="19" spans="1:12" ht="3.75" customHeight="1" x14ac:dyDescent="0.1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2" ht="12" customHeight="1" x14ac:dyDescent="0.15"/>
    <row r="21" spans="1:12" x14ac:dyDescent="0.15">
      <c r="C21" s="449"/>
    </row>
    <row r="23" spans="1:12" x14ac:dyDescent="0.15">
      <c r="C23" s="439"/>
      <c r="D23" s="439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N19"/>
  <sheetViews>
    <sheetView view="pageBreakPreview" zoomScale="90" zoomScaleNormal="80" zoomScaleSheetLayoutView="90" workbookViewId="0"/>
  </sheetViews>
  <sheetFormatPr defaultRowHeight="13.5" x14ac:dyDescent="0.15"/>
  <cols>
    <col min="1" max="1" width="5.875" style="186" customWidth="1"/>
    <col min="2" max="2" width="20.625" style="186" customWidth="1"/>
    <col min="3" max="11" width="11.625" style="186" customWidth="1"/>
    <col min="12" max="12" width="0.875" style="186" customWidth="1"/>
    <col min="13" max="13" width="13.625" style="186" customWidth="1"/>
  </cols>
  <sheetData>
    <row r="1" spans="2:14" s="186" customFormat="1" ht="46.5" customHeight="1" x14ac:dyDescent="0.15"/>
    <row r="2" spans="2:14" s="186" customFormat="1" ht="19.5" customHeight="1" x14ac:dyDescent="0.15">
      <c r="B2" s="187" t="s">
        <v>253</v>
      </c>
      <c r="C2" s="188"/>
      <c r="D2" s="188"/>
      <c r="E2" s="188"/>
      <c r="F2" s="188"/>
      <c r="G2" s="188"/>
      <c r="H2" s="188"/>
      <c r="I2" s="188"/>
      <c r="J2" s="189" t="s">
        <v>414</v>
      </c>
      <c r="K2" s="188"/>
      <c r="L2" s="188"/>
    </row>
    <row r="3" spans="2:14" s="186" customFormat="1" ht="27" customHeight="1" x14ac:dyDescent="0.15">
      <c r="B3" s="689" t="s">
        <v>231</v>
      </c>
      <c r="C3" s="699" t="s">
        <v>254</v>
      </c>
      <c r="D3" s="687" t="s">
        <v>255</v>
      </c>
      <c r="E3" s="687" t="s">
        <v>256</v>
      </c>
      <c r="F3" s="687" t="s">
        <v>257</v>
      </c>
      <c r="G3" s="687" t="s">
        <v>258</v>
      </c>
      <c r="H3" s="687" t="s">
        <v>259</v>
      </c>
      <c r="I3" s="687" t="s">
        <v>260</v>
      </c>
      <c r="J3" s="687" t="s">
        <v>261</v>
      </c>
      <c r="K3" s="697"/>
    </row>
    <row r="4" spans="2:14" s="186" customFormat="1" ht="18" customHeight="1" x14ac:dyDescent="0.15">
      <c r="B4" s="690"/>
      <c r="C4" s="700"/>
      <c r="D4" s="688"/>
      <c r="E4" s="688"/>
      <c r="F4" s="688"/>
      <c r="G4" s="688"/>
      <c r="H4" s="688"/>
      <c r="I4" s="688"/>
      <c r="J4" s="688"/>
      <c r="K4" s="698"/>
    </row>
    <row r="5" spans="2:14" s="186" customFormat="1" ht="30" customHeight="1" x14ac:dyDescent="0.15">
      <c r="B5" s="315">
        <f>SUM(C5:I5)</f>
        <v>290375906</v>
      </c>
      <c r="C5" s="447">
        <v>289002200</v>
      </c>
      <c r="D5" s="448">
        <v>1373706</v>
      </c>
      <c r="E5" s="392" t="s">
        <v>382</v>
      </c>
      <c r="F5" s="392" t="s">
        <v>382</v>
      </c>
      <c r="G5" s="392" t="s">
        <v>382</v>
      </c>
      <c r="H5" s="392" t="s">
        <v>382</v>
      </c>
      <c r="I5" s="392" t="s">
        <v>382</v>
      </c>
      <c r="J5" s="317">
        <v>1.4E-2</v>
      </c>
      <c r="K5" s="190"/>
      <c r="L5" s="191"/>
      <c r="M5" s="191"/>
      <c r="N5" s="316"/>
    </row>
    <row r="6" spans="2:14" s="186" customFormat="1" x14ac:dyDescent="0.15"/>
    <row r="7" spans="2:14" s="186" customFormat="1" x14ac:dyDescent="0.15"/>
    <row r="8" spans="2:14" s="186" customFormat="1" ht="19.5" customHeight="1" x14ac:dyDescent="0.15">
      <c r="B8" s="187" t="s">
        <v>262</v>
      </c>
      <c r="C8" s="188"/>
      <c r="D8" s="188"/>
      <c r="E8" s="188"/>
      <c r="F8" s="188"/>
      <c r="G8" s="188"/>
      <c r="H8" s="188"/>
      <c r="I8" s="188"/>
      <c r="J8" s="188"/>
      <c r="K8" s="189" t="s">
        <v>417</v>
      </c>
    </row>
    <row r="9" spans="2:14" s="186" customFormat="1" x14ac:dyDescent="0.15">
      <c r="B9" s="689" t="s">
        <v>231</v>
      </c>
      <c r="C9" s="699" t="s">
        <v>263</v>
      </c>
      <c r="D9" s="687" t="s">
        <v>264</v>
      </c>
      <c r="E9" s="687" t="s">
        <v>265</v>
      </c>
      <c r="F9" s="687" t="s">
        <v>266</v>
      </c>
      <c r="G9" s="687" t="s">
        <v>267</v>
      </c>
      <c r="H9" s="687" t="s">
        <v>268</v>
      </c>
      <c r="I9" s="687" t="s">
        <v>269</v>
      </c>
      <c r="J9" s="687" t="s">
        <v>270</v>
      </c>
      <c r="K9" s="687" t="s">
        <v>271</v>
      </c>
    </row>
    <row r="10" spans="2:14" s="186" customFormat="1" x14ac:dyDescent="0.15">
      <c r="B10" s="690"/>
      <c r="C10" s="700"/>
      <c r="D10" s="688"/>
      <c r="E10" s="688"/>
      <c r="F10" s="688"/>
      <c r="G10" s="688"/>
      <c r="H10" s="688"/>
      <c r="I10" s="688"/>
      <c r="J10" s="688"/>
      <c r="K10" s="688"/>
    </row>
    <row r="11" spans="2:14" s="186" customFormat="1" ht="34.15" customHeight="1" x14ac:dyDescent="0.15">
      <c r="B11" s="318">
        <f>SUM(C11:K11)</f>
        <v>290375906</v>
      </c>
      <c r="C11" s="446">
        <v>71195851</v>
      </c>
      <c r="D11" s="446">
        <v>72197443</v>
      </c>
      <c r="E11" s="446">
        <v>73213129</v>
      </c>
      <c r="F11" s="446">
        <v>73769483</v>
      </c>
      <c r="G11" s="392" t="s">
        <v>378</v>
      </c>
      <c r="H11" s="392" t="s">
        <v>378</v>
      </c>
      <c r="I11" s="392" t="s">
        <v>378</v>
      </c>
      <c r="J11" s="392" t="s">
        <v>382</v>
      </c>
      <c r="K11" s="392" t="s">
        <v>382</v>
      </c>
      <c r="N11" s="316"/>
    </row>
    <row r="12" spans="2:14" s="186" customFormat="1" x14ac:dyDescent="0.15"/>
    <row r="13" spans="2:14" s="186" customFormat="1" x14ac:dyDescent="0.15"/>
    <row r="14" spans="2:14" s="186" customFormat="1" ht="19.5" customHeight="1" x14ac:dyDescent="0.15">
      <c r="B14" s="187" t="s">
        <v>272</v>
      </c>
      <c r="E14" s="188"/>
      <c r="F14" s="188"/>
      <c r="G14" s="188"/>
      <c r="H14" s="189" t="s">
        <v>414</v>
      </c>
    </row>
    <row r="15" spans="2:14" s="186" customFormat="1" ht="13.15" customHeight="1" x14ac:dyDescent="0.15">
      <c r="B15" s="689" t="s">
        <v>273</v>
      </c>
      <c r="C15" s="691" t="s">
        <v>274</v>
      </c>
      <c r="D15" s="692"/>
      <c r="E15" s="692"/>
      <c r="F15" s="692"/>
      <c r="G15" s="692"/>
      <c r="H15" s="693"/>
    </row>
    <row r="16" spans="2:14" s="186" customFormat="1" ht="20.25" customHeight="1" x14ac:dyDescent="0.15">
      <c r="B16" s="690"/>
      <c r="C16" s="694"/>
      <c r="D16" s="695"/>
      <c r="E16" s="695"/>
      <c r="F16" s="695"/>
      <c r="G16" s="695"/>
      <c r="H16" s="696"/>
    </row>
    <row r="17" spans="2:8" s="186" customFormat="1" ht="32.450000000000003" customHeight="1" x14ac:dyDescent="0.15">
      <c r="B17" s="393" t="s">
        <v>382</v>
      </c>
      <c r="C17" s="684" t="s">
        <v>397</v>
      </c>
      <c r="D17" s="685"/>
      <c r="E17" s="685"/>
      <c r="F17" s="685"/>
      <c r="G17" s="685"/>
      <c r="H17" s="686"/>
    </row>
    <row r="18" spans="2:8" s="186" customFormat="1" ht="9.75" customHeight="1" x14ac:dyDescent="0.15"/>
    <row r="19" spans="2:8" s="186" customFormat="1" x14ac:dyDescent="0.15"/>
  </sheetData>
  <mergeCells count="23"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B15:B16"/>
    <mergeCell ref="C15:H16"/>
    <mergeCell ref="H3:H4"/>
    <mergeCell ref="I3:I4"/>
    <mergeCell ref="J3:J4"/>
    <mergeCell ref="C17:H17"/>
    <mergeCell ref="H9:H10"/>
    <mergeCell ref="I9:I10"/>
    <mergeCell ref="J9:J10"/>
    <mergeCell ref="K9:K10"/>
  </mergeCells>
  <phoneticPr fontId="3"/>
  <printOptions horizontalCentered="1"/>
  <pageMargins left="0.19685039370078741" right="0.19685039370078741" top="0.27559055118110237" bottom="0.19685039370078741" header="0.59055118110236227" footer="0.39370078740157483"/>
  <pageSetup paperSize="9" scale="1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1:O8"/>
  <sheetViews>
    <sheetView view="pageBreakPreview" zoomScale="110" zoomScaleNormal="100" zoomScaleSheetLayoutView="110" workbookViewId="0"/>
  </sheetViews>
  <sheetFormatPr defaultRowHeight="13.5" x14ac:dyDescent="0.15"/>
  <cols>
    <col min="1" max="1" width="5.125" customWidth="1"/>
    <col min="2" max="7" width="16.625" customWidth="1"/>
    <col min="8" max="8" width="0.875" customWidth="1"/>
  </cols>
  <sheetData>
    <row r="1" spans="2:15" ht="49.5" customHeight="1" x14ac:dyDescent="0.15"/>
    <row r="2" spans="2:15" ht="15.75" customHeight="1" x14ac:dyDescent="0.15">
      <c r="B2" s="193" t="s">
        <v>275</v>
      </c>
      <c r="G2" s="194" t="s">
        <v>416</v>
      </c>
      <c r="K2" s="127"/>
      <c r="L2" s="127"/>
      <c r="M2" s="127"/>
      <c r="N2" s="127"/>
      <c r="O2" s="127"/>
    </row>
    <row r="3" spans="2:15" s="3" customFormat="1" ht="23.1" customHeight="1" x14ac:dyDescent="0.15">
      <c r="B3" s="673" t="s">
        <v>276</v>
      </c>
      <c r="C3" s="673" t="s">
        <v>277</v>
      </c>
      <c r="D3" s="673" t="s">
        <v>278</v>
      </c>
      <c r="E3" s="675" t="s">
        <v>279</v>
      </c>
      <c r="F3" s="676"/>
      <c r="G3" s="673" t="s">
        <v>280</v>
      </c>
      <c r="H3" s="145"/>
      <c r="J3" s="433"/>
      <c r="K3" s="145"/>
      <c r="L3" s="426"/>
      <c r="M3" s="145"/>
      <c r="N3" s="701"/>
      <c r="O3" s="701"/>
    </row>
    <row r="4" spans="2:15" s="3" customFormat="1" ht="23.1" customHeight="1" x14ac:dyDescent="0.15">
      <c r="B4" s="674"/>
      <c r="C4" s="674"/>
      <c r="D4" s="674"/>
      <c r="E4" s="164" t="s">
        <v>281</v>
      </c>
      <c r="F4" s="164" t="s">
        <v>282</v>
      </c>
      <c r="G4" s="674"/>
      <c r="H4" s="145"/>
      <c r="K4" s="145"/>
      <c r="L4" s="426"/>
      <c r="M4" s="145"/>
      <c r="N4" s="428"/>
      <c r="O4" s="428"/>
    </row>
    <row r="5" spans="2:15" s="3" customFormat="1" ht="27" customHeight="1" x14ac:dyDescent="0.15">
      <c r="B5" s="303" t="s">
        <v>364</v>
      </c>
      <c r="C5" s="434">
        <v>17888446</v>
      </c>
      <c r="D5" s="323">
        <f>G5-C5</f>
        <v>24824461</v>
      </c>
      <c r="E5" s="394" t="s">
        <v>382</v>
      </c>
      <c r="F5" s="394" t="s">
        <v>378</v>
      </c>
      <c r="G5" s="434">
        <v>42712907</v>
      </c>
      <c r="H5" s="145"/>
      <c r="K5" s="145"/>
      <c r="L5" s="429"/>
      <c r="M5" s="145"/>
      <c r="N5" s="430"/>
      <c r="O5" s="429"/>
    </row>
    <row r="6" spans="2:15" s="3" customFormat="1" ht="27" customHeight="1" x14ac:dyDescent="0.15">
      <c r="B6" s="303" t="s">
        <v>365</v>
      </c>
      <c r="C6" s="434">
        <v>9680289</v>
      </c>
      <c r="D6" s="394" t="s">
        <v>378</v>
      </c>
      <c r="E6" s="394" t="s">
        <v>382</v>
      </c>
      <c r="F6" s="323">
        <f>C6-G6</f>
        <v>15058</v>
      </c>
      <c r="G6" s="434">
        <v>9665231</v>
      </c>
      <c r="H6" s="145"/>
      <c r="K6" s="145"/>
      <c r="L6" s="430"/>
      <c r="M6" s="145"/>
      <c r="N6" s="430"/>
      <c r="O6" s="430"/>
    </row>
    <row r="7" spans="2:15" s="3" customFormat="1" ht="29.1" customHeight="1" x14ac:dyDescent="0.15">
      <c r="B7" s="152" t="s">
        <v>91</v>
      </c>
      <c r="C7" s="319">
        <f>SUM(C5:C6)</f>
        <v>27568735</v>
      </c>
      <c r="D7" s="324">
        <f>SUM(D5:D6)</f>
        <v>24824461</v>
      </c>
      <c r="E7" s="395" t="s">
        <v>382</v>
      </c>
      <c r="F7" s="324">
        <f>SUM(F5:F6)</f>
        <v>15058</v>
      </c>
      <c r="G7" s="319">
        <f>SUM(G5:G6)</f>
        <v>52378138</v>
      </c>
      <c r="H7" s="145"/>
      <c r="K7" s="145"/>
      <c r="L7" s="431"/>
      <c r="M7" s="145"/>
      <c r="N7" s="432"/>
      <c r="O7" s="431"/>
    </row>
    <row r="8" spans="2:15" ht="5.25" customHeight="1" x14ac:dyDescent="0.15"/>
  </sheetData>
  <mergeCells count="6">
    <mergeCell ref="N3:O3"/>
    <mergeCell ref="B3:B4"/>
    <mergeCell ref="C3:C4"/>
    <mergeCell ref="D3:D4"/>
    <mergeCell ref="E3:F3"/>
    <mergeCell ref="G3:G4"/>
  </mergeCells>
  <phoneticPr fontId="3"/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T40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3" width="14.625" customWidth="1"/>
    <col min="4" max="4" width="15.625" customWidth="1"/>
    <col min="5" max="10" width="8.125" customWidth="1"/>
    <col min="11" max="11" width="1" customWidth="1"/>
    <col min="12" max="12" width="1.5" customWidth="1"/>
    <col min="13" max="13" width="28.375" customWidth="1"/>
    <col min="14" max="14" width="10.25" bestFit="1" customWidth="1"/>
    <col min="15" max="18" width="9.25" bestFit="1" customWidth="1"/>
  </cols>
  <sheetData>
    <row r="1" spans="1:13" ht="33.75" customHeight="1" x14ac:dyDescent="0.15"/>
    <row r="2" spans="1:13" x14ac:dyDescent="0.15">
      <c r="A2" s="127"/>
      <c r="B2" s="195" t="s">
        <v>283</v>
      </c>
      <c r="C2" s="127"/>
      <c r="D2" s="127"/>
      <c r="E2" s="127"/>
      <c r="F2" s="127"/>
      <c r="G2" s="127"/>
      <c r="H2" s="127"/>
      <c r="I2" s="127"/>
      <c r="J2" s="196"/>
      <c r="K2" s="127"/>
      <c r="M2" s="433"/>
    </row>
    <row r="3" spans="1:13" x14ac:dyDescent="0.15">
      <c r="A3" s="127"/>
      <c r="B3" s="195" t="s">
        <v>284</v>
      </c>
      <c r="C3" s="197"/>
      <c r="D3" s="197"/>
      <c r="E3" s="127"/>
      <c r="F3" s="127"/>
      <c r="G3" s="127"/>
      <c r="H3" s="127"/>
      <c r="I3" s="726" t="s">
        <v>418</v>
      </c>
      <c r="J3" s="727"/>
      <c r="K3" s="127"/>
    </row>
    <row r="4" spans="1:13" ht="24.95" customHeight="1" x14ac:dyDescent="0.15">
      <c r="A4" s="127"/>
      <c r="B4" s="728" t="s">
        <v>161</v>
      </c>
      <c r="C4" s="728"/>
      <c r="D4" s="198" t="s">
        <v>285</v>
      </c>
      <c r="E4" s="728" t="s">
        <v>286</v>
      </c>
      <c r="F4" s="728"/>
      <c r="G4" s="729" t="s">
        <v>287</v>
      </c>
      <c r="H4" s="728"/>
      <c r="I4" s="728" t="s">
        <v>288</v>
      </c>
      <c r="J4" s="728"/>
      <c r="K4" s="127"/>
    </row>
    <row r="5" spans="1:13" ht="24.95" customHeight="1" x14ac:dyDescent="0.15">
      <c r="A5" s="127"/>
      <c r="B5" s="720" t="s">
        <v>289</v>
      </c>
      <c r="C5" s="721"/>
      <c r="D5" s="374" t="s">
        <v>395</v>
      </c>
      <c r="E5" s="710" t="s">
        <v>395</v>
      </c>
      <c r="F5" s="711"/>
      <c r="G5" s="730" t="s">
        <v>382</v>
      </c>
      <c r="H5" s="713"/>
      <c r="I5" s="710" t="s">
        <v>398</v>
      </c>
      <c r="J5" s="711"/>
      <c r="K5" s="127"/>
    </row>
    <row r="6" spans="1:13" ht="24.95" customHeight="1" x14ac:dyDescent="0.15">
      <c r="A6" s="127"/>
      <c r="B6" s="722"/>
      <c r="C6" s="723"/>
      <c r="D6" s="199" t="s">
        <v>399</v>
      </c>
      <c r="E6" s="710" t="s">
        <v>400</v>
      </c>
      <c r="F6" s="711"/>
      <c r="G6" s="730" t="s">
        <v>382</v>
      </c>
      <c r="H6" s="713"/>
      <c r="I6" s="710" t="s">
        <v>396</v>
      </c>
      <c r="J6" s="711"/>
      <c r="K6" s="127"/>
    </row>
    <row r="7" spans="1:13" ht="24.95" customHeight="1" x14ac:dyDescent="0.15">
      <c r="A7" s="127"/>
      <c r="B7" s="724"/>
      <c r="C7" s="725"/>
      <c r="D7" s="199" t="s">
        <v>290</v>
      </c>
      <c r="E7" s="708"/>
      <c r="F7" s="709"/>
      <c r="G7" s="730" t="s">
        <v>382</v>
      </c>
      <c r="H7" s="713"/>
      <c r="I7" s="708"/>
      <c r="J7" s="709"/>
      <c r="K7" s="127"/>
    </row>
    <row r="8" spans="1:13" ht="24.95" customHeight="1" x14ac:dyDescent="0.15">
      <c r="A8" s="127"/>
      <c r="B8" s="702" t="s">
        <v>291</v>
      </c>
      <c r="C8" s="703"/>
      <c r="D8" s="326" t="s">
        <v>367</v>
      </c>
      <c r="E8" s="716" t="s">
        <v>368</v>
      </c>
      <c r="F8" s="717"/>
      <c r="G8" s="718">
        <v>13628580</v>
      </c>
      <c r="H8" s="719"/>
      <c r="I8" s="716" t="s">
        <v>411</v>
      </c>
      <c r="J8" s="717"/>
      <c r="K8" s="127"/>
    </row>
    <row r="9" spans="1:13" ht="24.95" customHeight="1" x14ac:dyDescent="0.15">
      <c r="A9" s="127"/>
      <c r="B9" s="704"/>
      <c r="C9" s="705"/>
      <c r="D9" s="327" t="s">
        <v>369</v>
      </c>
      <c r="E9" s="716" t="s">
        <v>370</v>
      </c>
      <c r="F9" s="717"/>
      <c r="G9" s="718">
        <v>90000</v>
      </c>
      <c r="H9" s="719"/>
      <c r="I9" s="716" t="s">
        <v>372</v>
      </c>
      <c r="J9" s="717"/>
      <c r="K9" s="127"/>
    </row>
    <row r="10" spans="1:13" ht="24.95" customHeight="1" x14ac:dyDescent="0.15">
      <c r="A10" s="127"/>
      <c r="B10" s="704"/>
      <c r="C10" s="705"/>
      <c r="D10" s="327" t="s">
        <v>371</v>
      </c>
      <c r="E10" s="716" t="s">
        <v>368</v>
      </c>
      <c r="F10" s="717"/>
      <c r="G10" s="718">
        <v>6960</v>
      </c>
      <c r="H10" s="719"/>
      <c r="I10" s="716" t="s">
        <v>412</v>
      </c>
      <c r="J10" s="717"/>
      <c r="K10" s="127"/>
    </row>
    <row r="11" spans="1:13" ht="24.95" customHeight="1" x14ac:dyDescent="0.15">
      <c r="A11" s="127"/>
      <c r="B11" s="704"/>
      <c r="C11" s="705"/>
      <c r="D11" s="327" t="s">
        <v>373</v>
      </c>
      <c r="E11" s="716" t="s">
        <v>374</v>
      </c>
      <c r="F11" s="717"/>
      <c r="G11" s="718">
        <v>347100</v>
      </c>
      <c r="H11" s="719"/>
      <c r="I11" s="716" t="s">
        <v>413</v>
      </c>
      <c r="J11" s="717"/>
      <c r="K11" s="127"/>
    </row>
    <row r="12" spans="1:13" ht="24.95" customHeight="1" x14ac:dyDescent="0.15">
      <c r="A12" s="127"/>
      <c r="B12" s="704"/>
      <c r="C12" s="705"/>
      <c r="D12" s="327" t="s">
        <v>375</v>
      </c>
      <c r="E12" s="716" t="s">
        <v>376</v>
      </c>
      <c r="F12" s="717"/>
      <c r="G12" s="718">
        <v>137350</v>
      </c>
      <c r="H12" s="719"/>
      <c r="I12" s="716" t="s">
        <v>377</v>
      </c>
      <c r="J12" s="717"/>
      <c r="K12" s="127"/>
    </row>
    <row r="13" spans="1:13" ht="24.95" customHeight="1" x14ac:dyDescent="0.15">
      <c r="A13" s="127"/>
      <c r="B13" s="706"/>
      <c r="C13" s="707"/>
      <c r="D13" s="200" t="s">
        <v>290</v>
      </c>
      <c r="E13" s="708"/>
      <c r="F13" s="709"/>
      <c r="G13" s="712">
        <f>SUM(G8:H12)</f>
        <v>14209990</v>
      </c>
      <c r="H13" s="713"/>
      <c r="I13" s="708"/>
      <c r="J13" s="709"/>
      <c r="K13" s="127"/>
    </row>
    <row r="14" spans="1:13" ht="24.95" customHeight="1" x14ac:dyDescent="0.15">
      <c r="A14" s="127"/>
      <c r="B14" s="710" t="s">
        <v>190</v>
      </c>
      <c r="C14" s="711"/>
      <c r="D14" s="201"/>
      <c r="E14" s="708"/>
      <c r="F14" s="709"/>
      <c r="G14" s="714">
        <f>G13</f>
        <v>14209990</v>
      </c>
      <c r="H14" s="715"/>
      <c r="I14" s="708"/>
      <c r="J14" s="709"/>
      <c r="K14" s="127"/>
    </row>
    <row r="15" spans="1:13" ht="3.75" customHeight="1" x14ac:dyDescent="0.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3" ht="12" customHeight="1" x14ac:dyDescent="0.15"/>
    <row r="17" spans="7:20" x14ac:dyDescent="0.15">
      <c r="G17" s="168"/>
      <c r="H17" s="168"/>
    </row>
    <row r="18" spans="7:20" x14ac:dyDescent="0.15">
      <c r="M18" s="127"/>
      <c r="N18" s="396"/>
      <c r="O18" s="396"/>
      <c r="P18" s="396"/>
      <c r="Q18" s="396"/>
      <c r="R18" s="396"/>
      <c r="S18" s="396"/>
      <c r="T18" s="127"/>
    </row>
    <row r="19" spans="7:20" x14ac:dyDescent="0.15">
      <c r="M19" s="396"/>
      <c r="N19" s="397"/>
      <c r="O19" s="396"/>
      <c r="P19" s="396"/>
      <c r="Q19" s="396"/>
      <c r="R19" s="396"/>
      <c r="S19" s="396"/>
      <c r="T19" s="127"/>
    </row>
    <row r="20" spans="7:20" x14ac:dyDescent="0.15">
      <c r="M20" s="398"/>
      <c r="N20" s="399"/>
      <c r="O20" s="399"/>
      <c r="P20" s="399"/>
      <c r="Q20" s="399"/>
      <c r="R20" s="399"/>
      <c r="S20" s="399"/>
      <c r="T20" s="127"/>
    </row>
    <row r="21" spans="7:20" x14ac:dyDescent="0.15">
      <c r="M21" s="398"/>
      <c r="N21" s="399"/>
      <c r="O21" s="399"/>
      <c r="P21" s="399"/>
      <c r="Q21" s="399"/>
      <c r="R21" s="399"/>
      <c r="S21" s="127"/>
      <c r="T21" s="127"/>
    </row>
    <row r="22" spans="7:20" x14ac:dyDescent="0.15">
      <c r="M22" s="398"/>
      <c r="N22" s="399"/>
      <c r="O22" s="399"/>
      <c r="P22" s="399"/>
      <c r="Q22" s="399"/>
      <c r="R22" s="399"/>
      <c r="S22" s="127"/>
      <c r="T22" s="127"/>
    </row>
    <row r="23" spans="7:20" x14ac:dyDescent="0.15">
      <c r="M23" s="398"/>
      <c r="N23" s="399"/>
      <c r="O23" s="399"/>
      <c r="P23" s="399"/>
      <c r="Q23" s="399"/>
      <c r="R23" s="399"/>
      <c r="S23" s="127"/>
      <c r="T23" s="127"/>
    </row>
    <row r="24" spans="7:20" x14ac:dyDescent="0.15">
      <c r="M24" s="398"/>
      <c r="N24" s="399"/>
      <c r="O24" s="399"/>
      <c r="P24" s="399"/>
      <c r="Q24" s="399"/>
      <c r="R24" s="399"/>
      <c r="S24" s="127"/>
      <c r="T24" s="127"/>
    </row>
    <row r="25" spans="7:20" x14ac:dyDescent="0.15">
      <c r="M25" s="398"/>
      <c r="N25" s="399"/>
      <c r="O25" s="399"/>
      <c r="P25" s="399"/>
      <c r="Q25" s="399"/>
      <c r="R25" s="399"/>
      <c r="S25" s="127"/>
      <c r="T25" s="127"/>
    </row>
    <row r="26" spans="7:20" x14ac:dyDescent="0.15">
      <c r="M26" s="398"/>
      <c r="N26" s="399"/>
      <c r="O26" s="399"/>
      <c r="P26" s="399"/>
      <c r="Q26" s="399"/>
      <c r="R26" s="399"/>
      <c r="S26" s="127"/>
      <c r="T26" s="127"/>
    </row>
    <row r="27" spans="7:20" x14ac:dyDescent="0.15">
      <c r="M27" s="398"/>
      <c r="N27" s="399"/>
      <c r="O27" s="399"/>
      <c r="P27" s="399"/>
      <c r="Q27" s="399"/>
      <c r="R27" s="399"/>
      <c r="S27" s="127"/>
      <c r="T27" s="127"/>
    </row>
    <row r="28" spans="7:20" x14ac:dyDescent="0.15">
      <c r="M28" s="398"/>
      <c r="N28" s="399"/>
      <c r="O28" s="399"/>
      <c r="P28" s="399"/>
      <c r="Q28" s="399"/>
      <c r="R28" s="399"/>
      <c r="S28" s="127"/>
      <c r="T28" s="127"/>
    </row>
    <row r="29" spans="7:20" x14ac:dyDescent="0.15">
      <c r="M29" s="398"/>
      <c r="N29" s="399"/>
      <c r="O29" s="399"/>
      <c r="P29" s="399"/>
      <c r="Q29" s="399"/>
      <c r="R29" s="399"/>
      <c r="S29" s="127"/>
      <c r="T29" s="127"/>
    </row>
    <row r="30" spans="7:20" x14ac:dyDescent="0.15">
      <c r="M30" s="398"/>
      <c r="N30" s="399"/>
      <c r="O30" s="399"/>
      <c r="P30" s="399"/>
      <c r="Q30" s="399"/>
      <c r="R30" s="399"/>
      <c r="S30" s="127"/>
      <c r="T30" s="127"/>
    </row>
    <row r="31" spans="7:20" x14ac:dyDescent="0.15">
      <c r="M31" s="400"/>
      <c r="N31" s="399"/>
      <c r="O31" s="399"/>
      <c r="P31" s="399"/>
      <c r="Q31" s="399"/>
      <c r="R31" s="399"/>
      <c r="S31" s="127"/>
      <c r="T31" s="127"/>
    </row>
    <row r="32" spans="7:20" x14ac:dyDescent="0.15">
      <c r="M32" s="400"/>
      <c r="N32" s="399"/>
      <c r="O32" s="399"/>
      <c r="P32" s="399"/>
      <c r="Q32" s="399"/>
      <c r="R32" s="399"/>
      <c r="S32" s="127"/>
      <c r="T32" s="127"/>
    </row>
    <row r="33" spans="7:20" x14ac:dyDescent="0.15">
      <c r="M33" s="400"/>
      <c r="N33" s="399"/>
      <c r="O33" s="399"/>
      <c r="P33" s="399"/>
      <c r="Q33" s="399"/>
      <c r="R33" s="399"/>
      <c r="S33" s="127"/>
      <c r="T33" s="127"/>
    </row>
    <row r="34" spans="7:20" x14ac:dyDescent="0.15">
      <c r="G34" s="127"/>
      <c r="M34" s="400"/>
      <c r="N34" s="399"/>
      <c r="O34" s="399"/>
      <c r="P34" s="399"/>
      <c r="Q34" s="399"/>
      <c r="R34" s="399"/>
      <c r="S34" s="127"/>
      <c r="T34" s="127"/>
    </row>
    <row r="35" spans="7:20" x14ac:dyDescent="0.15">
      <c r="M35" s="400"/>
      <c r="N35" s="399"/>
      <c r="O35" s="399"/>
      <c r="P35" s="399"/>
      <c r="Q35" s="399"/>
      <c r="R35" s="399"/>
      <c r="S35" s="127"/>
      <c r="T35" s="127"/>
    </row>
    <row r="36" spans="7:20" x14ac:dyDescent="0.15">
      <c r="M36" s="400"/>
      <c r="N36" s="399"/>
      <c r="O36" s="127"/>
      <c r="P36" s="127"/>
      <c r="Q36" s="127"/>
      <c r="R36" s="127"/>
      <c r="S36" s="127"/>
      <c r="T36" s="127"/>
    </row>
    <row r="37" spans="7:20" x14ac:dyDescent="0.15">
      <c r="M37" s="400"/>
      <c r="N37" s="399"/>
      <c r="O37" s="127"/>
      <c r="P37" s="127"/>
      <c r="Q37" s="127"/>
      <c r="R37" s="127"/>
      <c r="S37" s="127"/>
      <c r="T37" s="127"/>
    </row>
    <row r="38" spans="7:20" x14ac:dyDescent="0.15">
      <c r="M38" s="400"/>
      <c r="N38" s="399"/>
      <c r="O38" s="127"/>
      <c r="P38" s="127"/>
      <c r="Q38" s="127"/>
      <c r="R38" s="127"/>
      <c r="S38" s="127"/>
      <c r="T38" s="127"/>
    </row>
    <row r="39" spans="7:20" x14ac:dyDescent="0.15">
      <c r="M39" s="400"/>
      <c r="N39" s="399"/>
      <c r="O39" s="127"/>
      <c r="P39" s="127"/>
      <c r="Q39" s="127"/>
      <c r="R39" s="127"/>
      <c r="S39" s="127"/>
      <c r="T39" s="127"/>
    </row>
    <row r="40" spans="7:20" x14ac:dyDescent="0.15">
      <c r="M40" s="127"/>
      <c r="N40" s="127"/>
      <c r="O40" s="127"/>
      <c r="P40" s="127"/>
      <c r="Q40" s="127"/>
      <c r="R40" s="127"/>
      <c r="S40" s="127"/>
      <c r="T40" s="127"/>
    </row>
  </sheetData>
  <mergeCells count="38">
    <mergeCell ref="I9:J9"/>
    <mergeCell ref="E10:F10"/>
    <mergeCell ref="G10:H10"/>
    <mergeCell ref="I10:J10"/>
    <mergeCell ref="E11:F11"/>
    <mergeCell ref="G11:H11"/>
    <mergeCell ref="I11:J11"/>
    <mergeCell ref="B5:C7"/>
    <mergeCell ref="E7:F7"/>
    <mergeCell ref="I7:J7"/>
    <mergeCell ref="I3:J3"/>
    <mergeCell ref="B4:C4"/>
    <mergeCell ref="E4:F4"/>
    <mergeCell ref="G4:H4"/>
    <mergeCell ref="I4:J4"/>
    <mergeCell ref="G7:H7"/>
    <mergeCell ref="E5:F5"/>
    <mergeCell ref="E6:F6"/>
    <mergeCell ref="G5:H5"/>
    <mergeCell ref="G6:H6"/>
    <mergeCell ref="I5:J5"/>
    <mergeCell ref="I6:J6"/>
    <mergeCell ref="B8:C13"/>
    <mergeCell ref="E13:F13"/>
    <mergeCell ref="I13:J13"/>
    <mergeCell ref="B14:C14"/>
    <mergeCell ref="E14:F14"/>
    <mergeCell ref="I14:J14"/>
    <mergeCell ref="G13:H13"/>
    <mergeCell ref="G14:H14"/>
    <mergeCell ref="E8:F8"/>
    <mergeCell ref="E12:F12"/>
    <mergeCell ref="G8:H8"/>
    <mergeCell ref="I8:J8"/>
    <mergeCell ref="G12:H12"/>
    <mergeCell ref="I12:J12"/>
    <mergeCell ref="E9:F9"/>
    <mergeCell ref="G9:H9"/>
  </mergeCells>
  <phoneticPr fontId="3"/>
  <printOptions horizontalCentered="1"/>
  <pageMargins left="0.19685039370078741" right="0.19685039370078741" top="0.15748031496062992" bottom="0.15748031496062992" header="0.31496062992125984" footer="0.31496062992125984"/>
  <pageSetup paperSize="9" scale="1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1:I22"/>
  <sheetViews>
    <sheetView view="pageBreakPreview" zoomScale="110" zoomScaleNormal="100" zoomScaleSheetLayoutView="110" workbookViewId="0">
      <selection activeCell="B1" sqref="B1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6.75" customWidth="1"/>
  </cols>
  <sheetData>
    <row r="1" spans="2:9" ht="27.75" customHeight="1" x14ac:dyDescent="0.15"/>
    <row r="2" spans="2:9" ht="15" customHeight="1" x14ac:dyDescent="0.15">
      <c r="B2" s="731" t="s">
        <v>292</v>
      </c>
      <c r="C2" s="732"/>
      <c r="D2" s="732"/>
      <c r="E2" s="732"/>
      <c r="F2" s="732"/>
    </row>
    <row r="3" spans="2:9" ht="14.25" customHeight="1" x14ac:dyDescent="0.15">
      <c r="B3" s="202" t="s">
        <v>293</v>
      </c>
      <c r="F3" s="203" t="s">
        <v>416</v>
      </c>
    </row>
    <row r="4" spans="2:9" x14ac:dyDescent="0.15">
      <c r="B4" s="204" t="s">
        <v>294</v>
      </c>
      <c r="C4" s="205" t="s">
        <v>276</v>
      </c>
      <c r="D4" s="206" t="s">
        <v>295</v>
      </c>
      <c r="E4" s="206"/>
      <c r="F4" s="207" t="s">
        <v>2</v>
      </c>
      <c r="I4" s="407"/>
    </row>
    <row r="5" spans="2:9" x14ac:dyDescent="0.15">
      <c r="B5" s="733" t="s">
        <v>296</v>
      </c>
      <c r="C5" s="736" t="s">
        <v>97</v>
      </c>
      <c r="D5" s="208" t="s">
        <v>297</v>
      </c>
      <c r="E5" s="209"/>
      <c r="F5" s="401" t="s">
        <v>403</v>
      </c>
      <c r="I5" s="3"/>
    </row>
    <row r="6" spans="2:9" x14ac:dyDescent="0.15">
      <c r="B6" s="734"/>
      <c r="C6" s="737"/>
      <c r="D6" s="208" t="s">
        <v>298</v>
      </c>
      <c r="E6" s="209"/>
      <c r="F6" s="402" t="s">
        <v>403</v>
      </c>
    </row>
    <row r="7" spans="2:9" x14ac:dyDescent="0.15">
      <c r="B7" s="734"/>
      <c r="C7" s="737"/>
      <c r="D7" s="208" t="s">
        <v>299</v>
      </c>
      <c r="E7" s="209"/>
      <c r="F7" s="402" t="s">
        <v>404</v>
      </c>
    </row>
    <row r="8" spans="2:9" x14ac:dyDescent="0.15">
      <c r="B8" s="734"/>
      <c r="C8" s="737"/>
      <c r="D8" s="210" t="s">
        <v>366</v>
      </c>
      <c r="E8" s="209"/>
      <c r="F8" s="401">
        <v>492497000</v>
      </c>
    </row>
    <row r="9" spans="2:9" x14ac:dyDescent="0.15">
      <c r="B9" s="734"/>
      <c r="C9" s="738"/>
      <c r="D9" s="739" t="s">
        <v>300</v>
      </c>
      <c r="E9" s="740"/>
      <c r="F9" s="403">
        <f>SUM(F5:F8)</f>
        <v>492497000</v>
      </c>
    </row>
    <row r="10" spans="2:9" ht="13.5" customHeight="1" x14ac:dyDescent="0.15">
      <c r="B10" s="734"/>
      <c r="C10" s="741" t="s">
        <v>98</v>
      </c>
      <c r="D10" s="743" t="s">
        <v>301</v>
      </c>
      <c r="E10" s="209" t="s">
        <v>302</v>
      </c>
      <c r="F10" s="402" t="s">
        <v>404</v>
      </c>
    </row>
    <row r="11" spans="2:9" x14ac:dyDescent="0.15">
      <c r="B11" s="734"/>
      <c r="C11" s="742"/>
      <c r="D11" s="744"/>
      <c r="E11" s="209" t="s">
        <v>303</v>
      </c>
      <c r="F11" s="402" t="s">
        <v>404</v>
      </c>
    </row>
    <row r="12" spans="2:9" x14ac:dyDescent="0.15">
      <c r="B12" s="734"/>
      <c r="C12" s="737"/>
      <c r="D12" s="744"/>
      <c r="E12" s="376" t="s">
        <v>401</v>
      </c>
      <c r="F12" s="402" t="s">
        <v>404</v>
      </c>
    </row>
    <row r="13" spans="2:9" x14ac:dyDescent="0.15">
      <c r="B13" s="734"/>
      <c r="C13" s="737"/>
      <c r="D13" s="745"/>
      <c r="E13" s="211" t="s">
        <v>290</v>
      </c>
      <c r="F13" s="402" t="s">
        <v>404</v>
      </c>
    </row>
    <row r="14" spans="2:9" ht="13.5" customHeight="1" x14ac:dyDescent="0.15">
      <c r="B14" s="734"/>
      <c r="C14" s="737"/>
      <c r="D14" s="743" t="s">
        <v>304</v>
      </c>
      <c r="E14" s="209" t="s">
        <v>302</v>
      </c>
      <c r="F14" s="401">
        <v>2268000</v>
      </c>
    </row>
    <row r="15" spans="2:9" x14ac:dyDescent="0.15">
      <c r="B15" s="734"/>
      <c r="C15" s="737"/>
      <c r="D15" s="744"/>
      <c r="E15" s="209" t="s">
        <v>303</v>
      </c>
      <c r="F15" s="402" t="s">
        <v>404</v>
      </c>
    </row>
    <row r="16" spans="2:9" x14ac:dyDescent="0.15">
      <c r="B16" s="734"/>
      <c r="C16" s="737"/>
      <c r="D16" s="744"/>
      <c r="E16" s="376" t="s">
        <v>402</v>
      </c>
      <c r="F16" s="402" t="s">
        <v>404</v>
      </c>
    </row>
    <row r="17" spans="2:6" x14ac:dyDescent="0.15">
      <c r="B17" s="734"/>
      <c r="C17" s="737"/>
      <c r="D17" s="745"/>
      <c r="E17" s="211" t="s">
        <v>290</v>
      </c>
      <c r="F17" s="403">
        <f>SUM(F14:F16)</f>
        <v>2268000</v>
      </c>
    </row>
    <row r="18" spans="2:6" x14ac:dyDescent="0.15">
      <c r="B18" s="734"/>
      <c r="C18" s="738"/>
      <c r="D18" s="739" t="s">
        <v>300</v>
      </c>
      <c r="E18" s="740"/>
      <c r="F18" s="403">
        <f>F17</f>
        <v>2268000</v>
      </c>
    </row>
    <row r="19" spans="2:6" x14ac:dyDescent="0.15">
      <c r="B19" s="735"/>
      <c r="C19" s="746" t="s">
        <v>91</v>
      </c>
      <c r="D19" s="747"/>
      <c r="E19" s="748"/>
      <c r="F19" s="403">
        <f>F9+F18</f>
        <v>494765000</v>
      </c>
    </row>
    <row r="20" spans="2:6" x14ac:dyDescent="0.15">
      <c r="B20" s="204" t="s">
        <v>305</v>
      </c>
      <c r="C20" s="204" t="s">
        <v>402</v>
      </c>
      <c r="D20" s="375" t="s">
        <v>402</v>
      </c>
      <c r="E20" s="376" t="s">
        <v>402</v>
      </c>
      <c r="F20" s="402" t="s">
        <v>404</v>
      </c>
    </row>
    <row r="21" spans="2:6" x14ac:dyDescent="0.15">
      <c r="B21" s="212" t="s">
        <v>401</v>
      </c>
      <c r="C21" s="204" t="s">
        <v>402</v>
      </c>
      <c r="D21" s="375" t="s">
        <v>402</v>
      </c>
      <c r="E21" s="376" t="s">
        <v>402</v>
      </c>
      <c r="F21" s="402" t="s">
        <v>404</v>
      </c>
    </row>
    <row r="22" spans="2:6" ht="1.9" customHeight="1" x14ac:dyDescent="0.15"/>
  </sheetData>
  <mergeCells count="9">
    <mergeCell ref="B2:F2"/>
    <mergeCell ref="B5:B19"/>
    <mergeCell ref="C5:C9"/>
    <mergeCell ref="D9:E9"/>
    <mergeCell ref="C10:C18"/>
    <mergeCell ref="D10:D13"/>
    <mergeCell ref="D14:D17"/>
    <mergeCell ref="D18:E18"/>
    <mergeCell ref="C19:E1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1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E26"/>
  <sheetViews>
    <sheetView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8.125" style="213" customWidth="1"/>
    <col min="2" max="2" width="5" style="213" customWidth="1"/>
    <col min="3" max="3" width="23.625" style="213" customWidth="1"/>
    <col min="4" max="8" width="15.625" style="213" customWidth="1"/>
    <col min="9" max="9" width="1.25" style="213" customWidth="1"/>
    <col min="10" max="10" width="15.75" style="213" customWidth="1"/>
    <col min="11" max="11" width="9.5" bestFit="1" customWidth="1"/>
    <col min="13" max="13" width="10.5" bestFit="1" customWidth="1"/>
    <col min="14" max="14" width="5.125" customWidth="1"/>
    <col min="15" max="15" width="19.125" customWidth="1"/>
    <col min="16" max="16" width="11.5" bestFit="1" customWidth="1"/>
    <col min="19" max="19" width="11.125" style="459" customWidth="1"/>
    <col min="20" max="23" width="11.625" style="459" customWidth="1"/>
    <col min="24" max="26" width="11.625" customWidth="1"/>
    <col min="28" max="28" width="20" customWidth="1"/>
    <col min="29" max="29" width="11.5" bestFit="1" customWidth="1"/>
  </cols>
  <sheetData>
    <row r="1" spans="1:31" s="213" customFormat="1" ht="41.25" customHeight="1" x14ac:dyDescent="0.15">
      <c r="S1" s="458"/>
      <c r="T1" s="458"/>
      <c r="U1" s="458"/>
      <c r="V1" s="458"/>
      <c r="W1" s="458"/>
    </row>
    <row r="2" spans="1:31" s="213" customFormat="1" ht="18" customHeight="1" x14ac:dyDescent="0.15">
      <c r="C2" s="749" t="s">
        <v>306</v>
      </c>
      <c r="D2" s="750"/>
      <c r="E2" s="750"/>
      <c r="F2" s="751" t="s">
        <v>416</v>
      </c>
      <c r="G2" s="751"/>
      <c r="H2" s="751"/>
      <c r="S2" s="458"/>
      <c r="T2" s="458"/>
      <c r="U2" s="458"/>
      <c r="V2" s="458"/>
      <c r="W2" s="458"/>
      <c r="Y2" s="468"/>
    </row>
    <row r="3" spans="1:31" s="213" customFormat="1" ht="24.95" customHeight="1" x14ac:dyDescent="0.15">
      <c r="C3" s="752" t="s">
        <v>161</v>
      </c>
      <c r="D3" s="752" t="s">
        <v>287</v>
      </c>
      <c r="E3" s="753" t="s">
        <v>307</v>
      </c>
      <c r="F3" s="752"/>
      <c r="G3" s="752"/>
      <c r="H3" s="752"/>
      <c r="K3" s="482"/>
      <c r="L3" s="482"/>
      <c r="M3" s="482"/>
      <c r="N3" s="482"/>
      <c r="O3" s="482"/>
      <c r="P3" s="482"/>
      <c r="Q3" s="482"/>
      <c r="R3" s="482"/>
      <c r="S3" s="462"/>
      <c r="T3" s="462"/>
      <c r="U3" s="462"/>
      <c r="V3" s="462"/>
      <c r="W3" s="462"/>
      <c r="X3" s="482"/>
      <c r="Y3" s="483"/>
      <c r="Z3" s="484"/>
      <c r="AA3" s="482"/>
      <c r="AB3" s="482"/>
      <c r="AC3" s="484"/>
      <c r="AD3" s="482"/>
      <c r="AE3" s="482"/>
    </row>
    <row r="4" spans="1:31" s="214" customFormat="1" ht="27.95" customHeight="1" x14ac:dyDescent="0.15">
      <c r="C4" s="752"/>
      <c r="D4" s="752"/>
      <c r="E4" s="215" t="s">
        <v>308</v>
      </c>
      <c r="F4" s="216" t="s">
        <v>309</v>
      </c>
      <c r="G4" s="216" t="s">
        <v>310</v>
      </c>
      <c r="H4" s="216" t="s">
        <v>311</v>
      </c>
      <c r="J4" s="213"/>
      <c r="K4" s="482"/>
      <c r="L4" s="485"/>
      <c r="M4" s="485"/>
      <c r="N4" s="485"/>
      <c r="O4" s="486"/>
      <c r="P4" s="486"/>
      <c r="Q4" s="485"/>
      <c r="R4" s="485"/>
      <c r="S4" s="462"/>
      <c r="T4" s="462"/>
      <c r="U4" s="462"/>
      <c r="V4" s="462"/>
      <c r="W4" s="462"/>
      <c r="X4" s="485"/>
      <c r="Y4" s="487"/>
      <c r="Z4" s="488"/>
      <c r="AA4" s="485"/>
      <c r="AB4" s="489"/>
      <c r="AC4" s="484"/>
      <c r="AD4" s="485"/>
      <c r="AE4" s="485"/>
    </row>
    <row r="5" spans="1:31" s="213" customFormat="1" ht="30" customHeight="1" x14ac:dyDescent="0.15">
      <c r="C5" s="217" t="s">
        <v>312</v>
      </c>
      <c r="D5" s="469">
        <v>517259340</v>
      </c>
      <c r="E5" s="435">
        <v>2268000</v>
      </c>
      <c r="F5" s="470" t="s">
        <v>419</v>
      </c>
      <c r="G5" s="470">
        <f>D5-E5-H5</f>
        <v>387127274</v>
      </c>
      <c r="H5" s="471">
        <v>127864066</v>
      </c>
      <c r="K5" s="483"/>
      <c r="L5" s="482"/>
      <c r="M5" s="482"/>
      <c r="N5" s="482"/>
      <c r="O5" s="490"/>
      <c r="P5" s="491"/>
      <c r="Q5" s="482"/>
      <c r="R5" s="482"/>
      <c r="S5" s="462"/>
      <c r="T5" s="462"/>
      <c r="U5" s="462"/>
      <c r="V5" s="462"/>
      <c r="W5" s="462"/>
      <c r="X5" s="482"/>
      <c r="Y5" s="460"/>
      <c r="Z5" s="463"/>
      <c r="AA5" s="482"/>
      <c r="AB5" s="482"/>
      <c r="AC5" s="492"/>
      <c r="AD5" s="482"/>
      <c r="AE5" s="482"/>
    </row>
    <row r="6" spans="1:31" s="213" customFormat="1" ht="30" customHeight="1" x14ac:dyDescent="0.15">
      <c r="C6" s="220" t="s">
        <v>313</v>
      </c>
      <c r="D6" s="436">
        <v>32940000</v>
      </c>
      <c r="E6" s="221" t="s">
        <v>419</v>
      </c>
      <c r="F6" s="222" t="s">
        <v>419</v>
      </c>
      <c r="G6" s="218">
        <f>D6</f>
        <v>32940000</v>
      </c>
      <c r="H6" s="222" t="s">
        <v>419</v>
      </c>
      <c r="K6" s="482"/>
      <c r="L6" s="482"/>
      <c r="M6" s="482"/>
      <c r="N6" s="482"/>
      <c r="O6" s="482"/>
      <c r="P6" s="493"/>
      <c r="Q6" s="482"/>
      <c r="R6" s="482"/>
      <c r="S6" s="461"/>
      <c r="T6" s="461"/>
      <c r="U6" s="461"/>
      <c r="V6" s="461"/>
      <c r="W6" s="461"/>
      <c r="X6" s="482"/>
      <c r="Y6" s="462"/>
      <c r="Z6" s="464"/>
      <c r="AA6" s="482"/>
      <c r="AB6" s="482"/>
      <c r="AC6" s="482"/>
      <c r="AD6" s="482"/>
      <c r="AE6" s="482"/>
    </row>
    <row r="7" spans="1:31" s="213" customFormat="1" ht="30" customHeight="1" x14ac:dyDescent="0.15">
      <c r="C7" s="220" t="s">
        <v>314</v>
      </c>
      <c r="D7" s="437">
        <v>4342000</v>
      </c>
      <c r="E7" s="221" t="s">
        <v>419</v>
      </c>
      <c r="F7" s="221" t="s">
        <v>419</v>
      </c>
      <c r="G7" s="221">
        <f>D7</f>
        <v>4342000</v>
      </c>
      <c r="H7" s="222" t="s">
        <v>419</v>
      </c>
      <c r="K7" s="482"/>
      <c r="L7" s="494"/>
      <c r="M7" s="483"/>
      <c r="N7" s="483"/>
      <c r="O7" s="483"/>
      <c r="P7" s="483"/>
      <c r="Q7" s="482"/>
      <c r="R7" s="482"/>
      <c r="S7" s="462"/>
      <c r="T7" s="482"/>
      <c r="U7" s="482"/>
      <c r="V7" s="493"/>
      <c r="W7" s="495"/>
      <c r="X7" s="482"/>
      <c r="Y7" s="487"/>
      <c r="Z7" s="496"/>
      <c r="AA7" s="482"/>
      <c r="AB7" s="482"/>
      <c r="AC7" s="482"/>
      <c r="AD7" s="482"/>
      <c r="AE7" s="482"/>
    </row>
    <row r="8" spans="1:31" s="213" customFormat="1" ht="30" customHeight="1" x14ac:dyDescent="0.15">
      <c r="C8" s="217" t="s">
        <v>282</v>
      </c>
      <c r="D8" s="222" t="s">
        <v>419</v>
      </c>
      <c r="E8" s="221" t="s">
        <v>419</v>
      </c>
      <c r="F8" s="221" t="s">
        <v>419</v>
      </c>
      <c r="G8" s="221" t="s">
        <v>419</v>
      </c>
      <c r="H8" s="221" t="s">
        <v>419</v>
      </c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93"/>
      <c r="X8" s="482"/>
      <c r="Y8" s="482"/>
      <c r="Z8" s="482"/>
      <c r="AA8" s="482"/>
      <c r="AB8" s="482"/>
      <c r="AC8" s="483"/>
      <c r="AD8" s="482"/>
      <c r="AE8" s="482"/>
    </row>
    <row r="9" spans="1:31" s="213" customFormat="1" ht="30" customHeight="1" x14ac:dyDescent="0.15">
      <c r="C9" s="192" t="s">
        <v>190</v>
      </c>
      <c r="D9" s="223">
        <f>SUM(D5:D8)</f>
        <v>554541340</v>
      </c>
      <c r="E9" s="224">
        <f>SUM(E5:E8)</f>
        <v>2268000</v>
      </c>
      <c r="F9" s="221" t="s">
        <v>419</v>
      </c>
      <c r="G9" s="224">
        <f>SUM(G5:G8)</f>
        <v>424409274</v>
      </c>
      <c r="H9" s="224">
        <f>SUM(H5:H8)</f>
        <v>127864066</v>
      </c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93"/>
      <c r="X9" s="482"/>
      <c r="Y9" s="493"/>
      <c r="Z9" s="483"/>
      <c r="AA9" s="482"/>
      <c r="AB9" s="482"/>
      <c r="AC9" s="493"/>
      <c r="AD9" s="482"/>
      <c r="AE9" s="482"/>
    </row>
    <row r="10" spans="1:31" s="225" customFormat="1" ht="3.75" customHeight="1" x14ac:dyDescent="0.15">
      <c r="J10" s="213"/>
      <c r="K10" s="483"/>
      <c r="L10" s="483"/>
      <c r="M10" s="483"/>
      <c r="N10" s="483"/>
      <c r="O10" s="483"/>
      <c r="P10" s="483"/>
      <c r="Q10" s="483"/>
      <c r="R10" s="482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</row>
    <row r="11" spans="1:31" s="225" customFormat="1" ht="21.75" customHeight="1" x14ac:dyDescent="0.15">
      <c r="J11" s="213"/>
      <c r="K11" s="483"/>
      <c r="L11" s="483"/>
      <c r="M11" s="483"/>
      <c r="N11" s="483"/>
      <c r="O11" s="483"/>
      <c r="P11" s="483"/>
      <c r="Q11" s="483"/>
      <c r="R11" s="483"/>
      <c r="S11" s="461"/>
      <c r="T11" s="483"/>
      <c r="U11" s="483"/>
      <c r="V11" s="483"/>
      <c r="W11" s="461"/>
      <c r="X11" s="483"/>
      <c r="Y11" s="483"/>
      <c r="Z11" s="483"/>
      <c r="AA11" s="483"/>
      <c r="AB11" s="483"/>
      <c r="AC11" s="483"/>
      <c r="AD11" s="483"/>
      <c r="AE11" s="483"/>
    </row>
    <row r="12" spans="1:31" ht="22.5" customHeight="1" x14ac:dyDescent="0.15">
      <c r="A12" s="225"/>
      <c r="B12" s="225"/>
      <c r="C12" s="346"/>
      <c r="D12" s="347"/>
      <c r="E12" s="347"/>
      <c r="F12" s="345"/>
      <c r="G12" s="348"/>
      <c r="I12" s="225"/>
      <c r="J12" s="348"/>
      <c r="K12" s="127"/>
      <c r="L12" s="127"/>
      <c r="M12" s="127"/>
      <c r="N12" s="127"/>
      <c r="O12" s="127"/>
      <c r="P12" s="127"/>
      <c r="Q12" s="127"/>
      <c r="R12" s="127"/>
      <c r="S12" s="487"/>
      <c r="T12" s="487"/>
      <c r="U12" s="487"/>
      <c r="V12" s="487"/>
      <c r="W12" s="497"/>
      <c r="X12" s="127"/>
      <c r="Y12" s="482"/>
      <c r="Z12" s="482"/>
      <c r="AA12" s="482"/>
      <c r="AB12" s="482"/>
      <c r="AC12" s="482"/>
      <c r="AD12" s="482"/>
      <c r="AE12" s="127"/>
    </row>
    <row r="13" spans="1:31" ht="22.5" customHeight="1" x14ac:dyDescent="0.15">
      <c r="F13" s="410"/>
      <c r="G13" s="219"/>
      <c r="K13" s="127"/>
      <c r="L13" s="127"/>
      <c r="M13" s="127"/>
      <c r="N13" s="127"/>
      <c r="O13" s="127"/>
      <c r="P13" s="127"/>
      <c r="Q13" s="127"/>
      <c r="R13" s="482"/>
      <c r="S13" s="461"/>
      <c r="T13" s="461"/>
      <c r="U13" s="461"/>
      <c r="V13" s="461"/>
      <c r="W13" s="461"/>
      <c r="X13" s="127"/>
      <c r="Y13" s="498"/>
      <c r="Z13" s="482"/>
      <c r="AA13" s="482"/>
      <c r="AB13" s="482"/>
      <c r="AC13" s="482"/>
      <c r="AD13" s="482"/>
      <c r="AE13" s="127"/>
    </row>
    <row r="14" spans="1:31" ht="22.5" customHeight="1" x14ac:dyDescent="0.15">
      <c r="F14" s="410"/>
      <c r="G14" s="409"/>
      <c r="K14" s="127"/>
      <c r="L14" s="127"/>
      <c r="M14" s="127"/>
      <c r="N14" s="127"/>
      <c r="O14" s="127"/>
      <c r="P14" s="127"/>
      <c r="Q14" s="127"/>
      <c r="R14" s="482"/>
      <c r="S14" s="482"/>
      <c r="T14" s="482"/>
      <c r="U14" s="482"/>
      <c r="V14" s="482"/>
      <c r="W14" s="493"/>
      <c r="X14" s="127"/>
      <c r="Y14" s="483"/>
      <c r="Z14" s="484"/>
      <c r="AA14" s="482"/>
      <c r="AB14" s="482"/>
      <c r="AC14" s="484"/>
      <c r="AD14" s="482"/>
      <c r="AE14" s="127"/>
    </row>
    <row r="15" spans="1:31" ht="22.5" customHeight="1" x14ac:dyDescent="0.15">
      <c r="F15" s="410"/>
      <c r="G15" s="225"/>
      <c r="K15" s="127"/>
      <c r="L15" s="127"/>
      <c r="M15" s="127"/>
      <c r="N15" s="127"/>
      <c r="O15" s="127"/>
      <c r="P15" s="127"/>
      <c r="Q15" s="127"/>
      <c r="R15" s="127"/>
      <c r="S15" s="487"/>
      <c r="T15" s="487"/>
      <c r="U15" s="487"/>
      <c r="V15" s="487"/>
      <c r="W15" s="487"/>
      <c r="X15" s="127"/>
      <c r="Y15" s="487"/>
      <c r="Z15" s="488"/>
      <c r="AA15" s="485"/>
      <c r="AB15" s="489"/>
      <c r="AC15" s="484"/>
      <c r="AD15" s="485"/>
      <c r="AE15" s="127"/>
    </row>
    <row r="16" spans="1:31" ht="22.5" customHeight="1" x14ac:dyDescent="0.15">
      <c r="F16" s="410"/>
      <c r="G16" s="225"/>
      <c r="K16" s="127"/>
      <c r="L16" s="127"/>
      <c r="M16" s="127"/>
      <c r="N16" s="127"/>
      <c r="O16" s="127"/>
      <c r="P16" s="127"/>
      <c r="Q16" s="127"/>
      <c r="R16" s="127"/>
      <c r="S16" s="487"/>
      <c r="T16" s="487"/>
      <c r="U16" s="487"/>
      <c r="V16" s="487"/>
      <c r="W16" s="487"/>
      <c r="X16" s="127"/>
      <c r="Y16" s="460"/>
      <c r="Z16" s="463"/>
      <c r="AA16" s="482"/>
      <c r="AB16" s="482"/>
      <c r="AC16" s="492"/>
      <c r="AD16" s="482"/>
      <c r="AE16" s="127"/>
    </row>
    <row r="17" spans="7:31" x14ac:dyDescent="0.15">
      <c r="G17" s="225"/>
      <c r="K17" s="127"/>
      <c r="L17" s="127"/>
      <c r="M17" s="127"/>
      <c r="N17" s="127"/>
      <c r="O17" s="127"/>
      <c r="P17" s="127"/>
      <c r="Q17" s="127"/>
      <c r="R17" s="127"/>
      <c r="S17" s="487"/>
      <c r="T17" s="487"/>
      <c r="U17" s="487"/>
      <c r="V17" s="487"/>
      <c r="W17" s="487"/>
      <c r="X17" s="127"/>
      <c r="Y17" s="462"/>
      <c r="Z17" s="464"/>
      <c r="AA17" s="482"/>
      <c r="AB17" s="482"/>
      <c r="AC17" s="482"/>
      <c r="AD17" s="482"/>
      <c r="AE17" s="127"/>
    </row>
    <row r="18" spans="7:31" x14ac:dyDescent="0.15">
      <c r="G18" s="225"/>
      <c r="K18" s="127"/>
      <c r="L18" s="127"/>
      <c r="M18" s="127"/>
      <c r="N18" s="127"/>
      <c r="O18" s="127"/>
      <c r="P18" s="127"/>
      <c r="Q18" s="127"/>
      <c r="R18" s="127"/>
      <c r="S18" s="487"/>
      <c r="T18" s="487"/>
      <c r="U18" s="487"/>
      <c r="V18" s="487"/>
      <c r="W18" s="487"/>
      <c r="X18" s="127"/>
      <c r="Y18" s="487"/>
      <c r="Z18" s="496"/>
      <c r="AA18" s="482"/>
      <c r="AB18" s="482"/>
      <c r="AC18" s="482"/>
      <c r="AD18" s="482"/>
      <c r="AE18" s="127"/>
    </row>
    <row r="19" spans="7:31" x14ac:dyDescent="0.15">
      <c r="G19" s="225"/>
      <c r="K19" s="127"/>
      <c r="L19" s="127"/>
      <c r="M19" s="127"/>
      <c r="N19" s="127"/>
      <c r="O19" s="127"/>
      <c r="P19" s="127"/>
      <c r="Q19" s="127"/>
      <c r="R19" s="127"/>
      <c r="S19" s="487"/>
      <c r="T19" s="487"/>
      <c r="U19" s="487"/>
      <c r="V19" s="487"/>
      <c r="W19" s="487"/>
      <c r="X19" s="127"/>
      <c r="Y19" s="487"/>
      <c r="Z19" s="496"/>
      <c r="AA19" s="482"/>
      <c r="AB19" s="482"/>
      <c r="AC19" s="493"/>
      <c r="AD19" s="482"/>
      <c r="AE19" s="127"/>
    </row>
    <row r="20" spans="7:31" x14ac:dyDescent="0.15">
      <c r="K20" s="127"/>
      <c r="L20" s="127"/>
      <c r="M20" s="127"/>
      <c r="N20" s="127"/>
      <c r="O20" s="127"/>
      <c r="P20" s="127"/>
      <c r="Q20" s="127"/>
      <c r="R20" s="127"/>
      <c r="S20" s="487"/>
      <c r="T20" s="487"/>
      <c r="U20" s="487"/>
      <c r="V20" s="487"/>
      <c r="W20" s="487"/>
      <c r="X20" s="127"/>
      <c r="Y20" s="127"/>
      <c r="Z20" s="496"/>
      <c r="AA20" s="482"/>
      <c r="AB20" s="499"/>
      <c r="AC20" s="483"/>
      <c r="AD20" s="482"/>
      <c r="AE20" s="127"/>
    </row>
    <row r="21" spans="7:31" x14ac:dyDescent="0.15">
      <c r="K21" s="127"/>
      <c r="L21" s="127"/>
      <c r="M21" s="127"/>
      <c r="N21" s="127"/>
      <c r="O21" s="127"/>
      <c r="P21" s="127"/>
      <c r="Q21" s="127"/>
      <c r="R21" s="127"/>
      <c r="S21" s="487"/>
      <c r="T21" s="487"/>
      <c r="U21" s="487"/>
      <c r="V21" s="487"/>
      <c r="W21" s="487"/>
      <c r="X21" s="127"/>
      <c r="Y21" s="482"/>
      <c r="Z21" s="482"/>
      <c r="AA21" s="482"/>
      <c r="AB21" s="482"/>
      <c r="AC21" s="483"/>
      <c r="AD21" s="127"/>
      <c r="AE21" s="127"/>
    </row>
    <row r="22" spans="7:31" x14ac:dyDescent="0.15">
      <c r="K22" s="127"/>
      <c r="L22" s="127"/>
      <c r="M22" s="127"/>
      <c r="N22" s="127"/>
      <c r="O22" s="127"/>
      <c r="P22" s="127"/>
      <c r="Q22" s="127"/>
      <c r="R22" s="127"/>
      <c r="S22" s="487"/>
      <c r="T22" s="487"/>
      <c r="U22" s="487"/>
      <c r="V22" s="487"/>
      <c r="W22" s="487"/>
      <c r="X22" s="127"/>
      <c r="Y22" s="493"/>
      <c r="Z22" s="483"/>
      <c r="AA22" s="482"/>
      <c r="AB22" s="482"/>
      <c r="AC22" s="493"/>
      <c r="AD22" s="127"/>
      <c r="AE22" s="127"/>
    </row>
    <row r="23" spans="7:31" x14ac:dyDescent="0.15">
      <c r="K23" s="127"/>
      <c r="L23" s="127"/>
      <c r="M23" s="127"/>
      <c r="N23" s="127"/>
      <c r="O23" s="127"/>
      <c r="P23" s="127"/>
      <c r="Q23" s="127"/>
      <c r="R23" s="127"/>
      <c r="S23" s="487"/>
      <c r="T23" s="487"/>
      <c r="U23" s="487"/>
      <c r="V23" s="487"/>
      <c r="W23" s="487"/>
      <c r="X23" s="127"/>
      <c r="Y23" s="127"/>
      <c r="Z23" s="127"/>
      <c r="AA23" s="127"/>
      <c r="AB23" s="127"/>
      <c r="AC23" s="127"/>
      <c r="AD23" s="127"/>
      <c r="AE23" s="127"/>
    </row>
    <row r="24" spans="7:31" x14ac:dyDescent="0.15">
      <c r="K24" s="127"/>
      <c r="L24" s="127"/>
      <c r="M24" s="127"/>
      <c r="N24" s="127"/>
      <c r="O24" s="127"/>
      <c r="P24" s="127"/>
      <c r="Q24" s="127"/>
      <c r="R24" s="127"/>
      <c r="S24" s="487"/>
      <c r="T24" s="487"/>
      <c r="U24" s="487"/>
      <c r="V24" s="487"/>
      <c r="W24" s="487"/>
      <c r="X24" s="127"/>
      <c r="Y24" s="127"/>
      <c r="Z24" s="127"/>
      <c r="AA24" s="127"/>
      <c r="AB24" s="127"/>
      <c r="AC24" s="127"/>
      <c r="AD24" s="127"/>
      <c r="AE24" s="127"/>
    </row>
    <row r="25" spans="7:31" x14ac:dyDescent="0.15">
      <c r="K25" s="127"/>
      <c r="L25" s="127"/>
      <c r="M25" s="127"/>
      <c r="N25" s="127"/>
      <c r="O25" s="127"/>
      <c r="P25" s="127"/>
      <c r="Q25" s="127"/>
      <c r="R25" s="127"/>
      <c r="S25" s="487"/>
      <c r="T25" s="487"/>
      <c r="U25" s="487"/>
      <c r="V25" s="487"/>
      <c r="W25" s="487"/>
      <c r="X25" s="127"/>
      <c r="Y25" s="127"/>
      <c r="Z25" s="127"/>
      <c r="AA25" s="127"/>
      <c r="AB25" s="127"/>
      <c r="AC25" s="127"/>
      <c r="AD25" s="127"/>
      <c r="AE25" s="127"/>
    </row>
    <row r="26" spans="7:31" x14ac:dyDescent="0.15">
      <c r="K26" s="127"/>
      <c r="L26" s="127"/>
      <c r="M26" s="127"/>
      <c r="N26" s="127"/>
      <c r="O26" s="127"/>
      <c r="P26" s="127"/>
      <c r="Q26" s="127"/>
      <c r="R26" s="127"/>
      <c r="S26" s="487"/>
      <c r="T26" s="487"/>
      <c r="U26" s="487"/>
      <c r="V26" s="487"/>
      <c r="W26" s="487"/>
      <c r="X26" s="127"/>
      <c r="Y26" s="127"/>
      <c r="Z26" s="127"/>
      <c r="AA26" s="127"/>
      <c r="AB26" s="127"/>
      <c r="AC26" s="127"/>
      <c r="AD26" s="127"/>
      <c r="AE26" s="127"/>
    </row>
  </sheetData>
  <mergeCells count="5">
    <mergeCell ref="C2:E2"/>
    <mergeCell ref="F2:H2"/>
    <mergeCell ref="C3:C4"/>
    <mergeCell ref="D3:D4"/>
    <mergeCell ref="E3:H3"/>
  </mergeCells>
  <phoneticPr fontId="3"/>
  <printOptions horizontalCentered="1"/>
  <pageMargins left="0.11811023622047245" right="0.11811023622047245" top="0.15748031496062992" bottom="0.15748031496062992" header="0.31496062992125984" footer="0.31496062992125984"/>
  <pageSetup paperSize="9" scale="13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11"/>
  <sheetViews>
    <sheetView view="pageBreakPreview" zoomScale="200" zoomScaleNormal="178" zoomScaleSheetLayoutView="200" workbookViewId="0">
      <selection activeCell="B1" sqref="B1"/>
    </sheetView>
  </sheetViews>
  <sheetFormatPr defaultRowHeight="13.5" x14ac:dyDescent="0.1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1:6" ht="24.75" customHeight="1" x14ac:dyDescent="0.15"/>
    <row r="2" spans="1:6" ht="10.5" customHeight="1" x14ac:dyDescent="0.15">
      <c r="B2" s="754" t="s">
        <v>315</v>
      </c>
      <c r="C2" s="755"/>
    </row>
    <row r="3" spans="1:6" ht="9.75" customHeight="1" x14ac:dyDescent="0.15">
      <c r="B3" s="226" t="s">
        <v>316</v>
      </c>
      <c r="C3" s="227" t="s">
        <v>416</v>
      </c>
    </row>
    <row r="4" spans="1:6" ht="18.95" customHeight="1" x14ac:dyDescent="0.15">
      <c r="A4" s="127"/>
      <c r="B4" s="228" t="s">
        <v>213</v>
      </c>
      <c r="C4" s="228" t="s">
        <v>280</v>
      </c>
    </row>
    <row r="5" spans="1:6" ht="15" customHeight="1" x14ac:dyDescent="0.15">
      <c r="A5" s="127"/>
      <c r="B5" s="229" t="s">
        <v>317</v>
      </c>
      <c r="C5" s="404" t="s">
        <v>404</v>
      </c>
      <c r="F5" s="169"/>
    </row>
    <row r="6" spans="1:6" ht="15" customHeight="1" x14ac:dyDescent="0.15">
      <c r="A6" s="127"/>
      <c r="B6" s="229" t="s">
        <v>318</v>
      </c>
      <c r="C6" s="472">
        <v>22351353</v>
      </c>
      <c r="F6" s="169"/>
    </row>
    <row r="7" spans="1:6" ht="15" customHeight="1" x14ac:dyDescent="0.15">
      <c r="A7" s="127"/>
      <c r="B7" s="229" t="s">
        <v>319</v>
      </c>
      <c r="C7" s="405" t="s">
        <v>404</v>
      </c>
    </row>
    <row r="8" spans="1:6" ht="15" customHeight="1" x14ac:dyDescent="0.15">
      <c r="A8" s="127"/>
      <c r="B8" s="230" t="s">
        <v>363</v>
      </c>
      <c r="C8" s="405" t="s">
        <v>404</v>
      </c>
    </row>
    <row r="9" spans="1:6" ht="15" customHeight="1" x14ac:dyDescent="0.15">
      <c r="A9" s="127"/>
      <c r="B9" s="230" t="s">
        <v>405</v>
      </c>
      <c r="C9" s="405" t="s">
        <v>404</v>
      </c>
    </row>
    <row r="10" spans="1:6" ht="15" customHeight="1" x14ac:dyDescent="0.15">
      <c r="A10" s="127"/>
      <c r="B10" s="230" t="s">
        <v>91</v>
      </c>
      <c r="C10" s="325">
        <f>SUM(C5:C9)</f>
        <v>22351353</v>
      </c>
    </row>
    <row r="11" spans="1:6" ht="1.9" customHeight="1" x14ac:dyDescent="0.15"/>
  </sheetData>
  <mergeCells count="1">
    <mergeCell ref="B2:C2"/>
  </mergeCells>
  <phoneticPr fontId="3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AW292"/>
  <sheetViews>
    <sheetView showGridLines="0" tabSelected="1" view="pageBreakPreview" zoomScale="80" zoomScaleNormal="100" zoomScaleSheetLayoutView="80" workbookViewId="0">
      <selection activeCell="B1" sqref="B1:L1"/>
    </sheetView>
  </sheetViews>
  <sheetFormatPr defaultRowHeight="13.5" x14ac:dyDescent="0.15"/>
  <cols>
    <col min="1" max="1" width="0.375" style="1" customWidth="1"/>
    <col min="2" max="2" width="1.25" style="1" customWidth="1"/>
    <col min="3" max="11" width="2.125" style="1" customWidth="1"/>
    <col min="12" max="12" width="9.25" style="1" customWidth="1"/>
    <col min="13" max="20" width="16.125" style="1" customWidth="1"/>
    <col min="21" max="21" width="0.875" style="1" customWidth="1"/>
    <col min="22" max="25" width="16.125" style="1" customWidth="1"/>
    <col min="26" max="26" width="37.75" style="1" customWidth="1"/>
    <col min="27" max="28" width="9.625" style="1" customWidth="1"/>
    <col min="29" max="29" width="10.5" bestFit="1" customWidth="1"/>
    <col min="30" max="31" width="10" customWidth="1"/>
    <col min="32" max="32" width="11.5" customWidth="1"/>
    <col min="33" max="33" width="11.75" customWidth="1"/>
    <col min="34" max="34" width="13.125" customWidth="1"/>
    <col min="35" max="35" width="6.125" customWidth="1"/>
    <col min="36" max="38" width="10" customWidth="1"/>
    <col min="39" max="39" width="12.625" customWidth="1"/>
    <col min="40" max="41" width="10" customWidth="1"/>
    <col min="46" max="46" width="9.5" bestFit="1" customWidth="1"/>
  </cols>
  <sheetData>
    <row r="1" spans="2:49" s="1" customFormat="1" ht="21" customHeight="1" x14ac:dyDescent="0.2">
      <c r="B1" s="762" t="s">
        <v>320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28"/>
      <c r="N1" s="28"/>
    </row>
    <row r="2" spans="2:49" s="1" customFormat="1" ht="15.75" customHeight="1" x14ac:dyDescent="0.2">
      <c r="B2" s="231" t="s">
        <v>327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8"/>
      <c r="N2" s="28"/>
      <c r="T2" s="233" t="s">
        <v>417</v>
      </c>
    </row>
    <row r="3" spans="2:49" s="1" customFormat="1" ht="18.95" customHeight="1" x14ac:dyDescent="0.15">
      <c r="B3" s="761" t="s">
        <v>276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56" t="s">
        <v>183</v>
      </c>
      <c r="N3" s="756" t="s">
        <v>321</v>
      </c>
      <c r="O3" s="756" t="s">
        <v>322</v>
      </c>
      <c r="P3" s="756" t="s">
        <v>323</v>
      </c>
      <c r="Q3" s="756" t="s">
        <v>324</v>
      </c>
      <c r="R3" s="758" t="s">
        <v>325</v>
      </c>
      <c r="S3" s="760" t="s">
        <v>326</v>
      </c>
      <c r="T3" s="760" t="s">
        <v>91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  <row r="4" spans="2:49" s="1" customFormat="1" ht="18.95" customHeight="1" x14ac:dyDescent="0.15"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57"/>
      <c r="N4" s="757"/>
      <c r="O4" s="757"/>
      <c r="P4" s="757"/>
      <c r="Q4" s="757"/>
      <c r="R4" s="759"/>
      <c r="S4" s="761"/>
      <c r="T4" s="761"/>
      <c r="W4" s="54"/>
      <c r="X4" s="54"/>
      <c r="Y4" s="420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420"/>
      <c r="AP4" s="54"/>
      <c r="AQ4" s="54"/>
      <c r="AR4" s="54"/>
      <c r="AS4" s="54"/>
      <c r="AT4" s="54"/>
      <c r="AU4" s="54"/>
      <c r="AV4" s="54"/>
      <c r="AW4" s="54"/>
    </row>
    <row r="5" spans="2:49" s="1" customFormat="1" ht="15.75" customHeight="1" x14ac:dyDescent="0.15">
      <c r="B5" s="234"/>
      <c r="C5" s="42" t="s">
        <v>328</v>
      </c>
      <c r="D5" s="42"/>
      <c r="E5" s="113"/>
      <c r="F5" s="42"/>
      <c r="G5" s="42"/>
      <c r="H5" s="42"/>
      <c r="I5" s="42"/>
      <c r="J5" s="235"/>
      <c r="K5" s="235"/>
      <c r="L5" s="236"/>
      <c r="M5" s="406" t="s">
        <v>406</v>
      </c>
      <c r="N5" s="406" t="s">
        <v>407</v>
      </c>
      <c r="O5" s="406" t="s">
        <v>408</v>
      </c>
      <c r="P5" s="415">
        <f>P6+P21</f>
        <v>554877317</v>
      </c>
      <c r="Q5" s="416" t="s">
        <v>407</v>
      </c>
      <c r="R5" s="417" t="s">
        <v>408</v>
      </c>
      <c r="S5" s="415">
        <f>S6+S21</f>
        <v>55108478</v>
      </c>
      <c r="T5" s="330">
        <f>T6+T21</f>
        <v>609985795</v>
      </c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</row>
    <row r="6" spans="2:49" s="1" customFormat="1" ht="15.75" customHeight="1" x14ac:dyDescent="0.15">
      <c r="B6" s="234"/>
      <c r="C6" s="42"/>
      <c r="D6" s="42" t="s">
        <v>329</v>
      </c>
      <c r="E6" s="42"/>
      <c r="F6" s="42"/>
      <c r="G6" s="42"/>
      <c r="H6" s="42"/>
      <c r="I6" s="42"/>
      <c r="J6" s="235"/>
      <c r="K6" s="235"/>
      <c r="L6" s="236"/>
      <c r="M6" s="406" t="s">
        <v>406</v>
      </c>
      <c r="N6" s="406" t="s">
        <v>407</v>
      </c>
      <c r="O6" s="406" t="s">
        <v>408</v>
      </c>
      <c r="P6" s="415">
        <f>P7+P12+P17</f>
        <v>543070517</v>
      </c>
      <c r="Q6" s="416" t="s">
        <v>407</v>
      </c>
      <c r="R6" s="417" t="s">
        <v>408</v>
      </c>
      <c r="S6" s="415">
        <f>S7+S12+S17</f>
        <v>49401488</v>
      </c>
      <c r="T6" s="330">
        <f>T7+T12+T17</f>
        <v>592472005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</row>
    <row r="7" spans="2:49" s="1" customFormat="1" ht="15.75" customHeight="1" x14ac:dyDescent="0.15">
      <c r="B7" s="234"/>
      <c r="C7" s="42"/>
      <c r="D7" s="42"/>
      <c r="E7" s="42" t="s">
        <v>63</v>
      </c>
      <c r="F7" s="42"/>
      <c r="G7" s="42"/>
      <c r="H7" s="42"/>
      <c r="I7" s="42"/>
      <c r="J7" s="235"/>
      <c r="K7" s="235"/>
      <c r="L7" s="236"/>
      <c r="M7" s="406" t="s">
        <v>406</v>
      </c>
      <c r="N7" s="406" t="s">
        <v>407</v>
      </c>
      <c r="O7" s="406" t="s">
        <v>408</v>
      </c>
      <c r="P7" s="417">
        <f>SUM(P8:P11)</f>
        <v>94925042</v>
      </c>
      <c r="Q7" s="416" t="s">
        <v>407</v>
      </c>
      <c r="R7" s="417" t="s">
        <v>408</v>
      </c>
      <c r="S7" s="417">
        <f>SUM(S8:S11)</f>
        <v>46962284</v>
      </c>
      <c r="T7" s="406">
        <f>SUM(T8:T11)</f>
        <v>141887326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465"/>
      <c r="AK7" s="455"/>
      <c r="AL7" s="455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</row>
    <row r="8" spans="2:49" s="7" customFormat="1" ht="15.75" customHeight="1" x14ac:dyDescent="0.15">
      <c r="B8" s="234"/>
      <c r="C8" s="42"/>
      <c r="D8" s="42"/>
      <c r="E8" s="42"/>
      <c r="F8" s="42" t="s">
        <v>64</v>
      </c>
      <c r="G8" s="42"/>
      <c r="H8" s="42"/>
      <c r="I8" s="42"/>
      <c r="J8" s="235"/>
      <c r="K8" s="235"/>
      <c r="L8" s="236"/>
      <c r="M8" s="406" t="s">
        <v>406</v>
      </c>
      <c r="N8" s="406" t="s">
        <v>407</v>
      </c>
      <c r="O8" s="406" t="s">
        <v>408</v>
      </c>
      <c r="P8" s="418">
        <v>78792276</v>
      </c>
      <c r="Q8" s="416" t="s">
        <v>407</v>
      </c>
      <c r="R8" s="417" t="s">
        <v>408</v>
      </c>
      <c r="S8" s="418">
        <v>28440150</v>
      </c>
      <c r="T8" s="330">
        <f>SUM(M8:S8)</f>
        <v>107232426</v>
      </c>
      <c r="W8" s="33"/>
      <c r="X8" s="500"/>
      <c r="Y8" s="25"/>
      <c r="Z8" s="33"/>
      <c r="AA8" s="33"/>
      <c r="AB8" s="54"/>
      <c r="AC8" s="456"/>
      <c r="AD8" s="456"/>
      <c r="AE8" s="456"/>
      <c r="AF8" s="456"/>
      <c r="AG8" s="456"/>
      <c r="AH8" s="456"/>
      <c r="AI8" s="457"/>
      <c r="AJ8" s="456"/>
      <c r="AK8" s="456"/>
      <c r="AL8" s="456"/>
      <c r="AM8" s="501"/>
      <c r="AN8" s="54"/>
      <c r="AO8" s="25"/>
      <c r="AP8" s="33"/>
      <c r="AQ8" s="33"/>
      <c r="AR8" s="33"/>
      <c r="AS8" s="33"/>
      <c r="AT8" s="33"/>
      <c r="AU8" s="33"/>
      <c r="AV8" s="33"/>
      <c r="AW8" s="33"/>
    </row>
    <row r="9" spans="2:49" s="7" customFormat="1" ht="15.75" customHeight="1" x14ac:dyDescent="0.15">
      <c r="B9" s="234"/>
      <c r="C9" s="42"/>
      <c r="D9" s="42"/>
      <c r="E9" s="42"/>
      <c r="F9" s="42" t="s">
        <v>65</v>
      </c>
      <c r="G9" s="42"/>
      <c r="H9" s="42"/>
      <c r="I9" s="42"/>
      <c r="J9" s="235"/>
      <c r="K9" s="235"/>
      <c r="L9" s="236"/>
      <c r="M9" s="406" t="s">
        <v>406</v>
      </c>
      <c r="N9" s="406" t="s">
        <v>407</v>
      </c>
      <c r="O9" s="406" t="s">
        <v>408</v>
      </c>
      <c r="P9" s="418">
        <f>694157+4275044+1978514</f>
        <v>6947715</v>
      </c>
      <c r="Q9" s="416" t="s">
        <v>407</v>
      </c>
      <c r="R9" s="417" t="s">
        <v>408</v>
      </c>
      <c r="S9" s="418">
        <v>2717516</v>
      </c>
      <c r="T9" s="330">
        <f>SUM(M9:S9)</f>
        <v>9665231</v>
      </c>
      <c r="W9" s="33"/>
      <c r="X9" s="33"/>
      <c r="Y9" s="25"/>
      <c r="Z9" s="33"/>
      <c r="AA9" s="33"/>
      <c r="AB9" s="54"/>
      <c r="AC9" s="54"/>
      <c r="AD9" s="54"/>
      <c r="AE9" s="54"/>
      <c r="AF9" s="501"/>
      <c r="AG9" s="501"/>
      <c r="AH9" s="54"/>
      <c r="AI9" s="54"/>
      <c r="AJ9" s="54"/>
      <c r="AK9" s="54"/>
      <c r="AL9" s="54"/>
      <c r="AM9" s="54"/>
      <c r="AN9" s="54"/>
      <c r="AO9" s="25"/>
      <c r="AP9" s="33"/>
      <c r="AQ9" s="33"/>
      <c r="AR9" s="33"/>
      <c r="AS9" s="33"/>
      <c r="AT9" s="33"/>
      <c r="AU9" s="33"/>
      <c r="AV9" s="33"/>
      <c r="AW9" s="33"/>
    </row>
    <row r="10" spans="2:49" s="7" customFormat="1" ht="15.75" customHeight="1" x14ac:dyDescent="0.15">
      <c r="B10" s="234"/>
      <c r="C10" s="42"/>
      <c r="D10" s="42"/>
      <c r="E10" s="42"/>
      <c r="F10" s="42" t="s">
        <v>66</v>
      </c>
      <c r="G10" s="42"/>
      <c r="H10" s="42"/>
      <c r="I10" s="42"/>
      <c r="J10" s="235"/>
      <c r="K10" s="235"/>
      <c r="L10" s="236"/>
      <c r="M10" s="406" t="s">
        <v>406</v>
      </c>
      <c r="N10" s="406" t="s">
        <v>407</v>
      </c>
      <c r="O10" s="406" t="s">
        <v>408</v>
      </c>
      <c r="P10" s="417">
        <v>9185051</v>
      </c>
      <c r="Q10" s="416" t="s">
        <v>407</v>
      </c>
      <c r="R10" s="417" t="s">
        <v>408</v>
      </c>
      <c r="S10" s="417">
        <v>15639410</v>
      </c>
      <c r="T10" s="330">
        <f>SUM(M10:S10)</f>
        <v>24824461</v>
      </c>
      <c r="W10" s="33"/>
      <c r="X10" s="33"/>
      <c r="Y10" s="25"/>
      <c r="Z10" s="32"/>
      <c r="AA10" s="32"/>
      <c r="AB10" s="32"/>
      <c r="AC10" s="54"/>
      <c r="AD10" s="54"/>
      <c r="AE10" s="54"/>
      <c r="AF10" s="501"/>
      <c r="AG10" s="501"/>
      <c r="AH10" s="54"/>
      <c r="AI10" s="54"/>
      <c r="AJ10" s="54"/>
      <c r="AK10" s="54"/>
      <c r="AL10" s="54"/>
      <c r="AM10" s="501"/>
      <c r="AN10" s="54"/>
      <c r="AO10" s="25"/>
      <c r="AP10" s="32"/>
      <c r="AQ10" s="33"/>
      <c r="AR10" s="33"/>
      <c r="AS10" s="33"/>
      <c r="AT10" s="33"/>
      <c r="AU10" s="33"/>
      <c r="AV10" s="33"/>
      <c r="AW10" s="33"/>
    </row>
    <row r="11" spans="2:49" s="7" customFormat="1" ht="15.75" customHeight="1" x14ac:dyDescent="0.15">
      <c r="B11" s="234"/>
      <c r="C11" s="42"/>
      <c r="D11" s="42"/>
      <c r="E11" s="42"/>
      <c r="F11" s="42" t="s">
        <v>38</v>
      </c>
      <c r="G11" s="42"/>
      <c r="H11" s="42"/>
      <c r="I11" s="42"/>
      <c r="J11" s="235"/>
      <c r="K11" s="235"/>
      <c r="L11" s="236"/>
      <c r="M11" s="406" t="s">
        <v>406</v>
      </c>
      <c r="N11" s="406" t="s">
        <v>407</v>
      </c>
      <c r="O11" s="406" t="s">
        <v>408</v>
      </c>
      <c r="P11" s="417" t="s">
        <v>408</v>
      </c>
      <c r="Q11" s="416" t="s">
        <v>407</v>
      </c>
      <c r="R11" s="417" t="s">
        <v>408</v>
      </c>
      <c r="S11" s="418">
        <v>165208</v>
      </c>
      <c r="T11" s="330">
        <f>SUM(M11:S11)</f>
        <v>165208</v>
      </c>
      <c r="W11" s="33"/>
      <c r="X11" s="33"/>
      <c r="Y11" s="25"/>
      <c r="Z11" s="33"/>
      <c r="AA11" s="3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25"/>
      <c r="AP11" s="33"/>
      <c r="AQ11" s="33"/>
      <c r="AR11" s="33"/>
      <c r="AS11" s="33"/>
      <c r="AT11" s="33"/>
      <c r="AU11" s="33"/>
      <c r="AV11" s="33"/>
      <c r="AW11" s="33"/>
    </row>
    <row r="12" spans="2:49" s="7" customFormat="1" ht="15.75" customHeight="1" x14ac:dyDescent="0.15">
      <c r="B12" s="234"/>
      <c r="C12" s="42"/>
      <c r="D12" s="42"/>
      <c r="E12" s="42" t="s">
        <v>67</v>
      </c>
      <c r="F12" s="42"/>
      <c r="G12" s="42"/>
      <c r="H12" s="42"/>
      <c r="I12" s="42"/>
      <c r="J12" s="235"/>
      <c r="K12" s="235"/>
      <c r="L12" s="236"/>
      <c r="M12" s="406" t="s">
        <v>406</v>
      </c>
      <c r="N12" s="406" t="s">
        <v>407</v>
      </c>
      <c r="O12" s="406" t="s">
        <v>408</v>
      </c>
      <c r="P12" s="418">
        <f>SUM(P13:P16)</f>
        <v>441751557</v>
      </c>
      <c r="Q12" s="416" t="s">
        <v>407</v>
      </c>
      <c r="R12" s="417" t="s">
        <v>408</v>
      </c>
      <c r="S12" s="418">
        <f>SUM(S13:S16)</f>
        <v>2321609</v>
      </c>
      <c r="T12" s="331">
        <f>SUM(T13:T16)</f>
        <v>444073166</v>
      </c>
      <c r="W12" s="33"/>
      <c r="X12" s="33"/>
      <c r="Y12" s="25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25"/>
      <c r="AP12" s="33"/>
      <c r="AQ12" s="33"/>
      <c r="AR12" s="33"/>
      <c r="AS12" s="33"/>
      <c r="AT12" s="33"/>
      <c r="AU12" s="33"/>
      <c r="AV12" s="33"/>
      <c r="AW12" s="33"/>
    </row>
    <row r="13" spans="2:49" s="7" customFormat="1" ht="15.75" customHeight="1" x14ac:dyDescent="0.15">
      <c r="B13" s="234"/>
      <c r="C13" s="42"/>
      <c r="D13" s="42"/>
      <c r="E13" s="42"/>
      <c r="F13" s="42" t="s">
        <v>68</v>
      </c>
      <c r="G13" s="42"/>
      <c r="H13" s="42"/>
      <c r="I13" s="42"/>
      <c r="J13" s="235"/>
      <c r="K13" s="235"/>
      <c r="L13" s="236"/>
      <c r="M13" s="406" t="s">
        <v>406</v>
      </c>
      <c r="N13" s="406" t="s">
        <v>407</v>
      </c>
      <c r="O13" s="406" t="s">
        <v>408</v>
      </c>
      <c r="P13" s="418">
        <v>302521746</v>
      </c>
      <c r="Q13" s="416" t="s">
        <v>407</v>
      </c>
      <c r="R13" s="417" t="s">
        <v>408</v>
      </c>
      <c r="S13" s="418">
        <v>2321609</v>
      </c>
      <c r="T13" s="330">
        <f>SUM(M13:S13)</f>
        <v>304843355</v>
      </c>
      <c r="W13" s="33"/>
      <c r="X13" s="500"/>
      <c r="Y13" s="2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25"/>
      <c r="AP13" s="33"/>
      <c r="AQ13" s="33"/>
      <c r="AR13" s="33"/>
      <c r="AS13" s="33"/>
      <c r="AT13" s="33"/>
      <c r="AU13" s="33"/>
      <c r="AV13" s="33"/>
      <c r="AW13" s="33"/>
    </row>
    <row r="14" spans="2:49" s="7" customFormat="1" ht="15.75" customHeight="1" x14ac:dyDescent="0.15">
      <c r="B14" s="234"/>
      <c r="C14" s="42"/>
      <c r="D14" s="42"/>
      <c r="E14" s="42"/>
      <c r="F14" s="42" t="s">
        <v>69</v>
      </c>
      <c r="G14" s="42"/>
      <c r="H14" s="42"/>
      <c r="I14" s="42"/>
      <c r="J14" s="235"/>
      <c r="K14" s="235"/>
      <c r="L14" s="236"/>
      <c r="M14" s="406" t="s">
        <v>406</v>
      </c>
      <c r="N14" s="406" t="s">
        <v>407</v>
      </c>
      <c r="O14" s="406" t="s">
        <v>408</v>
      </c>
      <c r="P14" s="418">
        <v>50855148</v>
      </c>
      <c r="Q14" s="416" t="s">
        <v>407</v>
      </c>
      <c r="R14" s="417" t="s">
        <v>408</v>
      </c>
      <c r="S14" s="417" t="s">
        <v>407</v>
      </c>
      <c r="T14" s="330">
        <f>P14</f>
        <v>50855148</v>
      </c>
      <c r="W14" s="33"/>
      <c r="X14" s="33"/>
      <c r="Y14" s="2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25"/>
      <c r="AP14" s="33"/>
      <c r="AQ14" s="33"/>
      <c r="AR14" s="33"/>
      <c r="AS14" s="33"/>
      <c r="AT14" s="33"/>
      <c r="AU14" s="33"/>
      <c r="AV14" s="33"/>
      <c r="AW14" s="33"/>
    </row>
    <row r="15" spans="2:49" s="7" customFormat="1" ht="15.75" customHeight="1" x14ac:dyDescent="0.15">
      <c r="B15" s="234"/>
      <c r="C15" s="42"/>
      <c r="D15" s="42"/>
      <c r="E15" s="42"/>
      <c r="F15" s="42" t="s">
        <v>70</v>
      </c>
      <c r="G15" s="42"/>
      <c r="H15" s="42"/>
      <c r="I15" s="42"/>
      <c r="J15" s="235"/>
      <c r="K15" s="235"/>
      <c r="L15" s="236"/>
      <c r="M15" s="406" t="s">
        <v>406</v>
      </c>
      <c r="N15" s="406" t="s">
        <v>407</v>
      </c>
      <c r="O15" s="406" t="s">
        <v>408</v>
      </c>
      <c r="P15" s="418">
        <v>88374663</v>
      </c>
      <c r="Q15" s="416" t="s">
        <v>407</v>
      </c>
      <c r="R15" s="417" t="s">
        <v>408</v>
      </c>
      <c r="S15" s="417" t="s">
        <v>407</v>
      </c>
      <c r="T15" s="330">
        <f>SUM(M15:S15)</f>
        <v>88374663</v>
      </c>
      <c r="W15" s="33"/>
      <c r="X15" s="33"/>
      <c r="Y15" s="25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25"/>
      <c r="AP15" s="33"/>
      <c r="AQ15" s="33"/>
      <c r="AR15" s="33"/>
      <c r="AS15" s="33"/>
      <c r="AT15" s="33"/>
      <c r="AU15" s="33"/>
      <c r="AV15" s="33"/>
      <c r="AW15" s="33"/>
    </row>
    <row r="16" spans="2:49" s="7" customFormat="1" ht="15.75" customHeight="1" x14ac:dyDescent="0.15">
      <c r="B16" s="234"/>
      <c r="C16" s="42"/>
      <c r="D16" s="42"/>
      <c r="E16" s="42"/>
      <c r="F16" s="42" t="s">
        <v>38</v>
      </c>
      <c r="G16" s="42"/>
      <c r="H16" s="42"/>
      <c r="I16" s="42"/>
      <c r="J16" s="235"/>
      <c r="K16" s="235"/>
      <c r="L16" s="236"/>
      <c r="M16" s="406" t="s">
        <v>406</v>
      </c>
      <c r="N16" s="406" t="s">
        <v>407</v>
      </c>
      <c r="O16" s="406" t="s">
        <v>408</v>
      </c>
      <c r="P16" s="416" t="s">
        <v>407</v>
      </c>
      <c r="Q16" s="416" t="s">
        <v>407</v>
      </c>
      <c r="R16" s="417" t="s">
        <v>408</v>
      </c>
      <c r="S16" s="417" t="s">
        <v>408</v>
      </c>
      <c r="T16" s="406" t="s">
        <v>408</v>
      </c>
      <c r="W16" s="33"/>
      <c r="X16" s="33"/>
      <c r="Y16" s="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25"/>
      <c r="AP16" s="33"/>
      <c r="AQ16" s="33"/>
      <c r="AR16" s="33"/>
      <c r="AS16" s="33"/>
      <c r="AT16" s="33"/>
      <c r="AU16" s="33"/>
      <c r="AV16" s="33"/>
      <c r="AW16" s="33"/>
    </row>
    <row r="17" spans="2:49" s="7" customFormat="1" ht="15.75" customHeight="1" x14ac:dyDescent="0.15">
      <c r="B17" s="234"/>
      <c r="C17" s="42"/>
      <c r="D17" s="42"/>
      <c r="E17" s="42" t="s">
        <v>109</v>
      </c>
      <c r="F17" s="42"/>
      <c r="G17" s="42"/>
      <c r="H17" s="42"/>
      <c r="I17" s="42"/>
      <c r="J17" s="235"/>
      <c r="K17" s="235"/>
      <c r="L17" s="236"/>
      <c r="M17" s="406" t="s">
        <v>406</v>
      </c>
      <c r="N17" s="406" t="s">
        <v>407</v>
      </c>
      <c r="O17" s="406" t="s">
        <v>408</v>
      </c>
      <c r="P17" s="418">
        <f>SUM(P18:P20)</f>
        <v>6393918</v>
      </c>
      <c r="Q17" s="416" t="s">
        <v>407</v>
      </c>
      <c r="R17" s="417" t="s">
        <v>408</v>
      </c>
      <c r="S17" s="418">
        <f>SUM(S18:S20)</f>
        <v>117595</v>
      </c>
      <c r="T17" s="332">
        <f>SUM(T18:T20)</f>
        <v>6511513</v>
      </c>
      <c r="W17" s="33"/>
      <c r="X17" s="33"/>
      <c r="Y17" s="254"/>
      <c r="Z17" s="254"/>
      <c r="AA17" s="254"/>
      <c r="AB17" s="25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254"/>
      <c r="AP17" s="254"/>
      <c r="AQ17" s="33"/>
      <c r="AR17" s="33"/>
      <c r="AS17" s="33"/>
      <c r="AT17" s="33"/>
      <c r="AU17" s="33"/>
      <c r="AV17" s="33"/>
      <c r="AW17" s="33"/>
    </row>
    <row r="18" spans="2:49" s="7" customFormat="1" ht="15.75" customHeight="1" x14ac:dyDescent="0.15">
      <c r="B18" s="234"/>
      <c r="C18" s="42"/>
      <c r="D18" s="42"/>
      <c r="E18" s="113"/>
      <c r="F18" s="113" t="s">
        <v>72</v>
      </c>
      <c r="G18" s="113"/>
      <c r="H18" s="42"/>
      <c r="I18" s="42"/>
      <c r="J18" s="113"/>
      <c r="K18" s="113"/>
      <c r="L18" s="237"/>
      <c r="M18" s="406" t="s">
        <v>406</v>
      </c>
      <c r="N18" s="406" t="s">
        <v>407</v>
      </c>
      <c r="O18" s="406" t="s">
        <v>408</v>
      </c>
      <c r="P18" s="418">
        <v>4808426</v>
      </c>
      <c r="Q18" s="416" t="s">
        <v>407</v>
      </c>
      <c r="R18" s="417" t="s">
        <v>408</v>
      </c>
      <c r="S18" s="417" t="s">
        <v>408</v>
      </c>
      <c r="T18" s="330">
        <f>P18</f>
        <v>4808426</v>
      </c>
      <c r="W18" s="33"/>
      <c r="X18" s="33"/>
      <c r="Y18" s="254"/>
      <c r="Z18" s="254"/>
      <c r="AA18" s="254"/>
      <c r="AB18" s="25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254"/>
      <c r="AP18" s="254"/>
      <c r="AQ18" s="33"/>
      <c r="AR18" s="33"/>
      <c r="AS18" s="33"/>
      <c r="AT18" s="33"/>
      <c r="AU18" s="33"/>
      <c r="AV18" s="33"/>
      <c r="AW18" s="33"/>
    </row>
    <row r="19" spans="2:49" s="7" customFormat="1" ht="15.75" customHeight="1" x14ac:dyDescent="0.15">
      <c r="B19" s="238"/>
      <c r="C19" s="239"/>
      <c r="D19" s="239"/>
      <c r="E19" s="240"/>
      <c r="F19" s="239" t="s">
        <v>73</v>
      </c>
      <c r="G19" s="239"/>
      <c r="H19" s="239"/>
      <c r="I19" s="239"/>
      <c r="J19" s="240"/>
      <c r="K19" s="240"/>
      <c r="L19" s="241"/>
      <c r="M19" s="406" t="s">
        <v>406</v>
      </c>
      <c r="N19" s="406" t="s">
        <v>407</v>
      </c>
      <c r="O19" s="406" t="s">
        <v>408</v>
      </c>
      <c r="P19" s="417" t="s">
        <v>408</v>
      </c>
      <c r="Q19" s="416" t="s">
        <v>407</v>
      </c>
      <c r="R19" s="417" t="s">
        <v>408</v>
      </c>
      <c r="S19" s="417" t="s">
        <v>408</v>
      </c>
      <c r="T19" s="406" t="s">
        <v>407</v>
      </c>
      <c r="W19" s="33"/>
      <c r="X19" s="33"/>
      <c r="Y19" s="254"/>
      <c r="Z19" s="254"/>
      <c r="AA19" s="254"/>
      <c r="AB19" s="254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254"/>
      <c r="AP19" s="254"/>
      <c r="AQ19" s="33"/>
      <c r="AR19" s="33"/>
      <c r="AS19" s="33"/>
      <c r="AT19" s="33"/>
      <c r="AU19" s="33"/>
      <c r="AV19" s="33"/>
      <c r="AW19" s="33"/>
    </row>
    <row r="20" spans="2:49" s="7" customFormat="1" ht="15.75" customHeight="1" x14ac:dyDescent="0.15">
      <c r="B20" s="234"/>
      <c r="C20" s="42"/>
      <c r="D20" s="42"/>
      <c r="E20" s="113"/>
      <c r="F20" s="42" t="s">
        <v>16</v>
      </c>
      <c r="G20" s="42"/>
      <c r="H20" s="42"/>
      <c r="I20" s="42"/>
      <c r="J20" s="113"/>
      <c r="K20" s="113"/>
      <c r="L20" s="237"/>
      <c r="M20" s="406" t="s">
        <v>406</v>
      </c>
      <c r="N20" s="406" t="s">
        <v>407</v>
      </c>
      <c r="O20" s="406" t="s">
        <v>408</v>
      </c>
      <c r="P20" s="418">
        <v>1585492</v>
      </c>
      <c r="Q20" s="416" t="s">
        <v>407</v>
      </c>
      <c r="R20" s="417" t="s">
        <v>408</v>
      </c>
      <c r="S20" s="418">
        <v>117595</v>
      </c>
      <c r="T20" s="330">
        <f>SUM(M20:S20)</f>
        <v>1703087</v>
      </c>
      <c r="W20" s="33"/>
      <c r="X20" s="33"/>
      <c r="Y20" s="254"/>
      <c r="Z20" s="254"/>
      <c r="AA20" s="254"/>
      <c r="AB20" s="25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254"/>
      <c r="AP20" s="254"/>
      <c r="AQ20" s="33"/>
      <c r="AR20" s="33"/>
      <c r="AS20" s="33"/>
      <c r="AT20" s="33"/>
      <c r="AU20" s="33"/>
      <c r="AV20" s="33"/>
      <c r="AW20" s="33"/>
    </row>
    <row r="21" spans="2:49" s="7" customFormat="1" ht="15.75" customHeight="1" x14ac:dyDescent="0.15">
      <c r="B21" s="242"/>
      <c r="C21" s="32"/>
      <c r="D21" s="37" t="s">
        <v>74</v>
      </c>
      <c r="E21" s="37"/>
      <c r="F21" s="32"/>
      <c r="G21" s="32"/>
      <c r="H21" s="32"/>
      <c r="I21" s="32"/>
      <c r="J21" s="26"/>
      <c r="K21" s="26"/>
      <c r="L21" s="243"/>
      <c r="M21" s="406" t="s">
        <v>406</v>
      </c>
      <c r="N21" s="406" t="s">
        <v>407</v>
      </c>
      <c r="O21" s="406" t="s">
        <v>408</v>
      </c>
      <c r="P21" s="418">
        <f>SUM(P22:P25)</f>
        <v>11806800</v>
      </c>
      <c r="Q21" s="416" t="s">
        <v>407</v>
      </c>
      <c r="R21" s="417" t="s">
        <v>408</v>
      </c>
      <c r="S21" s="418">
        <f>SUM(S22:S25)</f>
        <v>5706990</v>
      </c>
      <c r="T21" s="332">
        <f>SUM(T22:T25)</f>
        <v>17513790</v>
      </c>
      <c r="W21" s="33"/>
      <c r="X21" s="33"/>
      <c r="Y21" s="254"/>
      <c r="Z21" s="254"/>
      <c r="AA21" s="254"/>
      <c r="AB21" s="254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254"/>
      <c r="AP21" s="254"/>
      <c r="AQ21" s="33"/>
      <c r="AR21" s="33"/>
      <c r="AS21" s="33"/>
      <c r="AT21" s="33"/>
      <c r="AU21" s="33"/>
      <c r="AV21" s="33"/>
      <c r="AW21" s="33"/>
    </row>
    <row r="22" spans="2:49" s="7" customFormat="1" ht="15.75" customHeight="1" x14ac:dyDescent="0.15">
      <c r="B22" s="234"/>
      <c r="C22" s="42"/>
      <c r="D22" s="42"/>
      <c r="E22" s="42" t="s">
        <v>75</v>
      </c>
      <c r="F22" s="42"/>
      <c r="G22" s="42"/>
      <c r="H22" s="42"/>
      <c r="I22" s="42"/>
      <c r="J22" s="113"/>
      <c r="K22" s="113"/>
      <c r="L22" s="237"/>
      <c r="M22" s="406" t="s">
        <v>406</v>
      </c>
      <c r="N22" s="406" t="s">
        <v>407</v>
      </c>
      <c r="O22" s="406" t="s">
        <v>408</v>
      </c>
      <c r="P22" s="418">
        <v>8656200</v>
      </c>
      <c r="Q22" s="416" t="s">
        <v>407</v>
      </c>
      <c r="R22" s="417" t="s">
        <v>408</v>
      </c>
      <c r="S22" s="418">
        <v>5553790</v>
      </c>
      <c r="T22" s="330">
        <f>SUM(M22:S22)</f>
        <v>14209990</v>
      </c>
      <c r="W22" s="33"/>
      <c r="X22" s="33"/>
      <c r="Y22" s="254"/>
      <c r="Z22" s="254"/>
      <c r="AA22" s="254"/>
      <c r="AB22" s="25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254"/>
      <c r="AP22" s="254"/>
      <c r="AQ22" s="33"/>
      <c r="AR22" s="33"/>
      <c r="AS22" s="33"/>
      <c r="AT22" s="33"/>
      <c r="AU22" s="33"/>
      <c r="AV22" s="33"/>
      <c r="AW22" s="33"/>
    </row>
    <row r="23" spans="2:49" s="7" customFormat="1" ht="15.75" customHeight="1" x14ac:dyDescent="0.15">
      <c r="B23" s="242"/>
      <c r="C23" s="32"/>
      <c r="D23" s="32"/>
      <c r="E23" s="32" t="s">
        <v>76</v>
      </c>
      <c r="F23" s="32"/>
      <c r="G23" s="32"/>
      <c r="H23" s="32"/>
      <c r="I23" s="32"/>
      <c r="J23" s="26"/>
      <c r="K23" s="26"/>
      <c r="L23" s="243"/>
      <c r="M23" s="406" t="s">
        <v>406</v>
      </c>
      <c r="N23" s="406" t="s">
        <v>407</v>
      </c>
      <c r="O23" s="406" t="s">
        <v>408</v>
      </c>
      <c r="P23" s="418">
        <v>3080000</v>
      </c>
      <c r="Q23" s="416" t="s">
        <v>407</v>
      </c>
      <c r="R23" s="417" t="s">
        <v>408</v>
      </c>
      <c r="S23" s="418">
        <v>140000</v>
      </c>
      <c r="T23" s="330">
        <f>SUM(M23:S23)</f>
        <v>3220000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2:49" s="7" customFormat="1" ht="15.75" customHeight="1" x14ac:dyDescent="0.15">
      <c r="B24" s="234"/>
      <c r="C24" s="42"/>
      <c r="D24" s="42"/>
      <c r="E24" s="42" t="s">
        <v>77</v>
      </c>
      <c r="F24" s="42"/>
      <c r="G24" s="42"/>
      <c r="H24" s="42"/>
      <c r="I24" s="42"/>
      <c r="J24" s="113"/>
      <c r="K24" s="113"/>
      <c r="L24" s="237"/>
      <c r="M24" s="406" t="s">
        <v>406</v>
      </c>
      <c r="N24" s="406" t="s">
        <v>407</v>
      </c>
      <c r="O24" s="406" t="s">
        <v>408</v>
      </c>
      <c r="P24" s="417" t="s">
        <v>408</v>
      </c>
      <c r="Q24" s="416" t="s">
        <v>407</v>
      </c>
      <c r="R24" s="417" t="s">
        <v>408</v>
      </c>
      <c r="S24" s="417" t="s">
        <v>408</v>
      </c>
      <c r="T24" s="406" t="s">
        <v>409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2:49" s="7" customFormat="1" ht="15.75" customHeight="1" x14ac:dyDescent="0.15">
      <c r="B25" s="242"/>
      <c r="C25" s="32"/>
      <c r="D25" s="32"/>
      <c r="E25" s="34" t="s">
        <v>330</v>
      </c>
      <c r="F25" s="34"/>
      <c r="G25" s="34"/>
      <c r="H25" s="34"/>
      <c r="I25" s="34"/>
      <c r="J25" s="93"/>
      <c r="K25" s="93"/>
      <c r="L25" s="244"/>
      <c r="M25" s="406" t="s">
        <v>406</v>
      </c>
      <c r="N25" s="406" t="s">
        <v>407</v>
      </c>
      <c r="O25" s="406" t="s">
        <v>408</v>
      </c>
      <c r="P25" s="418">
        <v>70600</v>
      </c>
      <c r="Q25" s="416" t="s">
        <v>407</v>
      </c>
      <c r="R25" s="417" t="s">
        <v>408</v>
      </c>
      <c r="S25" s="418">
        <v>13200</v>
      </c>
      <c r="T25" s="330">
        <f>SUM(M25:S25)</f>
        <v>83800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2:49" s="7" customFormat="1" ht="15.75" customHeight="1" x14ac:dyDescent="0.15">
      <c r="B26" s="234"/>
      <c r="C26" s="245" t="s">
        <v>78</v>
      </c>
      <c r="D26" s="245"/>
      <c r="E26" s="43"/>
      <c r="F26" s="43"/>
      <c r="G26" s="43"/>
      <c r="H26" s="43"/>
      <c r="I26" s="43"/>
      <c r="J26" s="246"/>
      <c r="K26" s="246"/>
      <c r="L26" s="247"/>
      <c r="M26" s="406" t="s">
        <v>406</v>
      </c>
      <c r="N26" s="406" t="s">
        <v>407</v>
      </c>
      <c r="O26" s="406" t="s">
        <v>408</v>
      </c>
      <c r="P26" s="418">
        <f>SUM(P27:P28)</f>
        <v>78884276</v>
      </c>
      <c r="Q26" s="416" t="s">
        <v>407</v>
      </c>
      <c r="R26" s="417" t="s">
        <v>408</v>
      </c>
      <c r="S26" s="418">
        <f>SUM(S27:S28)</f>
        <v>13842179</v>
      </c>
      <c r="T26" s="331">
        <f>SUM(T27:T28)</f>
        <v>92726455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2:49" s="7" customFormat="1" ht="15.75" customHeight="1" x14ac:dyDescent="0.15">
      <c r="B27" s="234"/>
      <c r="C27" s="42"/>
      <c r="D27" s="42" t="s">
        <v>79</v>
      </c>
      <c r="E27" s="248"/>
      <c r="F27" s="42"/>
      <c r="G27" s="42"/>
      <c r="H27" s="42"/>
      <c r="I27" s="42"/>
      <c r="J27" s="249"/>
      <c r="K27" s="249"/>
      <c r="L27" s="250"/>
      <c r="M27" s="406" t="s">
        <v>406</v>
      </c>
      <c r="N27" s="406" t="s">
        <v>407</v>
      </c>
      <c r="O27" s="406" t="s">
        <v>408</v>
      </c>
      <c r="P27" s="418">
        <v>78687845</v>
      </c>
      <c r="Q27" s="416" t="s">
        <v>407</v>
      </c>
      <c r="R27" s="417" t="s">
        <v>408</v>
      </c>
      <c r="S27" s="417" t="s">
        <v>408</v>
      </c>
      <c r="T27" s="330">
        <f>P27</f>
        <v>78687845</v>
      </c>
      <c r="W27" s="33"/>
      <c r="X27" s="33"/>
      <c r="Y27" s="33"/>
      <c r="Z27" s="33"/>
      <c r="AA27" s="33"/>
      <c r="AB27" s="33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2:49" s="7" customFormat="1" ht="15.75" customHeight="1" x14ac:dyDescent="0.15">
      <c r="B28" s="242"/>
      <c r="C28" s="32"/>
      <c r="D28" s="32" t="s">
        <v>38</v>
      </c>
      <c r="E28" s="32"/>
      <c r="F28" s="26"/>
      <c r="G28" s="32"/>
      <c r="H28" s="32"/>
      <c r="I28" s="32"/>
      <c r="J28" s="251"/>
      <c r="K28" s="251"/>
      <c r="L28" s="252"/>
      <c r="M28" s="406" t="s">
        <v>406</v>
      </c>
      <c r="N28" s="406" t="s">
        <v>407</v>
      </c>
      <c r="O28" s="406" t="s">
        <v>408</v>
      </c>
      <c r="P28" s="418">
        <v>196431</v>
      </c>
      <c r="Q28" s="416" t="s">
        <v>407</v>
      </c>
      <c r="R28" s="417" t="s">
        <v>408</v>
      </c>
      <c r="S28" s="418">
        <v>13842179</v>
      </c>
      <c r="T28" s="330">
        <f>SUM(M28:S28)</f>
        <v>14038610</v>
      </c>
      <c r="W28" s="33"/>
      <c r="X28" s="33"/>
      <c r="Y28" s="33"/>
      <c r="Z28" s="25"/>
      <c r="AA28" s="25"/>
      <c r="AB28" s="25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33"/>
      <c r="AP28" s="25"/>
      <c r="AQ28" s="33"/>
      <c r="AR28" s="33"/>
      <c r="AS28" s="33"/>
      <c r="AT28" s="33"/>
      <c r="AU28" s="33"/>
      <c r="AV28" s="33"/>
      <c r="AW28" s="33"/>
    </row>
    <row r="29" spans="2:49" s="7" customFormat="1" ht="15.75" customHeight="1" x14ac:dyDescent="0.15">
      <c r="B29" s="234" t="s">
        <v>80</v>
      </c>
      <c r="C29" s="42"/>
      <c r="D29" s="42"/>
      <c r="E29" s="42"/>
      <c r="F29" s="43"/>
      <c r="G29" s="43"/>
      <c r="H29" s="43"/>
      <c r="I29" s="43"/>
      <c r="J29" s="246"/>
      <c r="K29" s="246"/>
      <c r="L29" s="247"/>
      <c r="M29" s="406" t="s">
        <v>406</v>
      </c>
      <c r="N29" s="406" t="s">
        <v>407</v>
      </c>
      <c r="O29" s="406" t="s">
        <v>408</v>
      </c>
      <c r="P29" s="418">
        <f>P5-P26</f>
        <v>475993041</v>
      </c>
      <c r="Q29" s="416" t="s">
        <v>407</v>
      </c>
      <c r="R29" s="417" t="s">
        <v>408</v>
      </c>
      <c r="S29" s="418">
        <f>S5-S26</f>
        <v>41266299</v>
      </c>
      <c r="T29" s="331">
        <f>T5-T26</f>
        <v>517259340</v>
      </c>
      <c r="W29" s="33"/>
      <c r="X29" s="33"/>
      <c r="Y29" s="33"/>
      <c r="Z29" s="33"/>
      <c r="AA29" s="33"/>
      <c r="AB29" s="33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2:49" s="7" customFormat="1" ht="15.75" customHeight="1" x14ac:dyDescent="0.15">
      <c r="B30" s="242"/>
      <c r="C30" s="32" t="s">
        <v>81</v>
      </c>
      <c r="D30" s="32"/>
      <c r="E30" s="26"/>
      <c r="F30" s="32"/>
      <c r="G30" s="32"/>
      <c r="H30" s="34"/>
      <c r="I30" s="34"/>
      <c r="J30" s="93"/>
      <c r="K30" s="93"/>
      <c r="L30" s="244"/>
      <c r="M30" s="406" t="s">
        <v>406</v>
      </c>
      <c r="N30" s="406" t="s">
        <v>407</v>
      </c>
      <c r="O30" s="406" t="s">
        <v>408</v>
      </c>
      <c r="P30" s="417" t="s">
        <v>407</v>
      </c>
      <c r="Q30" s="416" t="s">
        <v>407</v>
      </c>
      <c r="R30" s="417" t="s">
        <v>408</v>
      </c>
      <c r="S30" s="417" t="s">
        <v>408</v>
      </c>
      <c r="T30" s="406" t="s">
        <v>408</v>
      </c>
      <c r="W30" s="33"/>
      <c r="X30" s="33"/>
      <c r="Y30" s="33"/>
      <c r="Z30" s="33"/>
      <c r="AA30" s="33"/>
      <c r="AB30" s="33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2:49" s="7" customFormat="1" ht="15.75" customHeight="1" x14ac:dyDescent="0.15">
      <c r="B31" s="234"/>
      <c r="C31" s="42"/>
      <c r="D31" s="113" t="s">
        <v>82</v>
      </c>
      <c r="E31" s="113"/>
      <c r="F31" s="42"/>
      <c r="G31" s="42"/>
      <c r="H31" s="43"/>
      <c r="I31" s="43"/>
      <c r="J31" s="246"/>
      <c r="K31" s="246"/>
      <c r="L31" s="247"/>
      <c r="M31" s="406" t="s">
        <v>406</v>
      </c>
      <c r="N31" s="406" t="s">
        <v>407</v>
      </c>
      <c r="O31" s="406" t="s">
        <v>408</v>
      </c>
      <c r="P31" s="417" t="s">
        <v>407</v>
      </c>
      <c r="Q31" s="416" t="s">
        <v>407</v>
      </c>
      <c r="R31" s="417" t="s">
        <v>408</v>
      </c>
      <c r="S31" s="417" t="s">
        <v>408</v>
      </c>
      <c r="T31" s="406" t="s">
        <v>408</v>
      </c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</row>
    <row r="32" spans="2:49" s="7" customFormat="1" ht="15.75" customHeight="1" x14ac:dyDescent="0.15">
      <c r="B32" s="242"/>
      <c r="C32" s="32"/>
      <c r="D32" s="37" t="s">
        <v>83</v>
      </c>
      <c r="E32" s="37"/>
      <c r="F32" s="32"/>
      <c r="G32" s="32"/>
      <c r="H32" s="34"/>
      <c r="I32" s="34"/>
      <c r="J32" s="93"/>
      <c r="K32" s="93"/>
      <c r="L32" s="244"/>
      <c r="M32" s="406" t="s">
        <v>406</v>
      </c>
      <c r="N32" s="406" t="s">
        <v>407</v>
      </c>
      <c r="O32" s="406" t="s">
        <v>408</v>
      </c>
      <c r="P32" s="417" t="s">
        <v>407</v>
      </c>
      <c r="Q32" s="416" t="s">
        <v>407</v>
      </c>
      <c r="R32" s="417" t="s">
        <v>408</v>
      </c>
      <c r="S32" s="417" t="s">
        <v>408</v>
      </c>
      <c r="T32" s="406" t="s">
        <v>408</v>
      </c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9"/>
    </row>
    <row r="33" spans="1:40" s="7" customFormat="1" ht="15.75" customHeight="1" x14ac:dyDescent="0.15">
      <c r="B33" s="234"/>
      <c r="C33" s="42"/>
      <c r="D33" s="113" t="s">
        <v>84</v>
      </c>
      <c r="E33" s="113"/>
      <c r="F33" s="42"/>
      <c r="G33" s="113"/>
      <c r="H33" s="42"/>
      <c r="I33" s="42"/>
      <c r="J33" s="113"/>
      <c r="K33" s="113"/>
      <c r="L33" s="237"/>
      <c r="M33" s="406" t="s">
        <v>406</v>
      </c>
      <c r="N33" s="406" t="s">
        <v>407</v>
      </c>
      <c r="O33" s="406" t="s">
        <v>408</v>
      </c>
      <c r="P33" s="417" t="s">
        <v>407</v>
      </c>
      <c r="Q33" s="416" t="s">
        <v>407</v>
      </c>
      <c r="R33" s="417" t="s">
        <v>408</v>
      </c>
      <c r="S33" s="417" t="s">
        <v>408</v>
      </c>
      <c r="T33" s="406" t="s">
        <v>408</v>
      </c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</row>
    <row r="34" spans="1:40" s="7" customFormat="1" ht="15.75" customHeight="1" x14ac:dyDescent="0.15">
      <c r="B34" s="242"/>
      <c r="C34" s="32"/>
      <c r="D34" s="32" t="s">
        <v>85</v>
      </c>
      <c r="E34" s="32"/>
      <c r="F34" s="32"/>
      <c r="G34" s="32"/>
      <c r="H34" s="32"/>
      <c r="I34" s="32"/>
      <c r="J34" s="26"/>
      <c r="K34" s="26"/>
      <c r="L34" s="243"/>
      <c r="M34" s="406" t="s">
        <v>406</v>
      </c>
      <c r="N34" s="406" t="s">
        <v>407</v>
      </c>
      <c r="O34" s="406" t="s">
        <v>408</v>
      </c>
      <c r="P34" s="417" t="s">
        <v>407</v>
      </c>
      <c r="Q34" s="416" t="s">
        <v>407</v>
      </c>
      <c r="R34" s="417" t="s">
        <v>408</v>
      </c>
      <c r="S34" s="417" t="s">
        <v>408</v>
      </c>
      <c r="T34" s="406" t="s">
        <v>408</v>
      </c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</row>
    <row r="35" spans="1:40" s="7" customFormat="1" ht="15.75" customHeight="1" x14ac:dyDescent="0.15">
      <c r="B35" s="234"/>
      <c r="C35" s="42"/>
      <c r="D35" s="42" t="s">
        <v>38</v>
      </c>
      <c r="E35" s="42"/>
      <c r="F35" s="42"/>
      <c r="G35" s="42"/>
      <c r="H35" s="42"/>
      <c r="I35" s="42"/>
      <c r="J35" s="113"/>
      <c r="K35" s="113"/>
      <c r="L35" s="237"/>
      <c r="M35" s="406" t="s">
        <v>406</v>
      </c>
      <c r="N35" s="406" t="s">
        <v>407</v>
      </c>
      <c r="O35" s="406" t="s">
        <v>408</v>
      </c>
      <c r="P35" s="417" t="s">
        <v>407</v>
      </c>
      <c r="Q35" s="416" t="s">
        <v>407</v>
      </c>
      <c r="R35" s="417" t="s">
        <v>408</v>
      </c>
      <c r="S35" s="417" t="s">
        <v>408</v>
      </c>
      <c r="T35" s="406" t="s">
        <v>408</v>
      </c>
    </row>
    <row r="36" spans="1:40" s="7" customFormat="1" ht="15.75" customHeight="1" x14ac:dyDescent="0.15">
      <c r="B36" s="242"/>
      <c r="C36" s="32" t="s">
        <v>86</v>
      </c>
      <c r="D36" s="32"/>
      <c r="E36" s="32"/>
      <c r="F36" s="32"/>
      <c r="G36" s="32"/>
      <c r="H36" s="32"/>
      <c r="I36" s="32"/>
      <c r="J36" s="251"/>
      <c r="K36" s="251"/>
      <c r="L36" s="252"/>
      <c r="M36" s="406" t="s">
        <v>406</v>
      </c>
      <c r="N36" s="406" t="s">
        <v>407</v>
      </c>
      <c r="O36" s="406" t="s">
        <v>408</v>
      </c>
      <c r="P36" s="417" t="s">
        <v>407</v>
      </c>
      <c r="Q36" s="416" t="s">
        <v>407</v>
      </c>
      <c r="R36" s="417" t="s">
        <v>408</v>
      </c>
      <c r="S36" s="417" t="s">
        <v>408</v>
      </c>
      <c r="T36" s="406" t="s">
        <v>408</v>
      </c>
    </row>
    <row r="37" spans="1:40" s="7" customFormat="1" ht="15.75" customHeight="1" x14ac:dyDescent="0.15">
      <c r="B37" s="234"/>
      <c r="C37" s="42"/>
      <c r="D37" s="42" t="s">
        <v>87</v>
      </c>
      <c r="E37" s="42"/>
      <c r="F37" s="42"/>
      <c r="G37" s="42"/>
      <c r="H37" s="42"/>
      <c r="I37" s="42"/>
      <c r="J37" s="249"/>
      <c r="K37" s="249"/>
      <c r="L37" s="250"/>
      <c r="M37" s="406" t="s">
        <v>406</v>
      </c>
      <c r="N37" s="406" t="s">
        <v>407</v>
      </c>
      <c r="O37" s="406" t="s">
        <v>408</v>
      </c>
      <c r="P37" s="417" t="s">
        <v>407</v>
      </c>
      <c r="Q37" s="416" t="s">
        <v>407</v>
      </c>
      <c r="R37" s="417" t="s">
        <v>408</v>
      </c>
      <c r="S37" s="417" t="s">
        <v>408</v>
      </c>
      <c r="T37" s="406" t="s">
        <v>408</v>
      </c>
    </row>
    <row r="38" spans="1:40" s="7" customFormat="1" ht="15.75" customHeight="1" x14ac:dyDescent="0.15">
      <c r="B38" s="242"/>
      <c r="C38" s="32"/>
      <c r="D38" s="32" t="s">
        <v>16</v>
      </c>
      <c r="E38" s="32"/>
      <c r="F38" s="32"/>
      <c r="G38" s="32"/>
      <c r="H38" s="32"/>
      <c r="I38" s="32"/>
      <c r="J38" s="251"/>
      <c r="K38" s="251"/>
      <c r="L38" s="252"/>
      <c r="M38" s="406" t="s">
        <v>406</v>
      </c>
      <c r="N38" s="406" t="s">
        <v>407</v>
      </c>
      <c r="O38" s="406" t="s">
        <v>408</v>
      </c>
      <c r="P38" s="417" t="s">
        <v>407</v>
      </c>
      <c r="Q38" s="416" t="s">
        <v>407</v>
      </c>
      <c r="R38" s="417" t="s">
        <v>408</v>
      </c>
      <c r="S38" s="417" t="s">
        <v>408</v>
      </c>
      <c r="T38" s="406" t="s">
        <v>408</v>
      </c>
    </row>
    <row r="39" spans="1:40" s="7" customFormat="1" ht="15.75" customHeight="1" x14ac:dyDescent="0.15">
      <c r="B39" s="253" t="s">
        <v>88</v>
      </c>
      <c r="C39" s="42"/>
      <c r="D39" s="42"/>
      <c r="E39" s="42"/>
      <c r="F39" s="42"/>
      <c r="G39" s="42"/>
      <c r="H39" s="42"/>
      <c r="I39" s="42"/>
      <c r="J39" s="249"/>
      <c r="K39" s="249"/>
      <c r="L39" s="250"/>
      <c r="M39" s="406" t="s">
        <v>406</v>
      </c>
      <c r="N39" s="406" t="s">
        <v>407</v>
      </c>
      <c r="O39" s="406" t="s">
        <v>408</v>
      </c>
      <c r="P39" s="418">
        <f>P29</f>
        <v>475993041</v>
      </c>
      <c r="Q39" s="416" t="s">
        <v>407</v>
      </c>
      <c r="R39" s="417" t="s">
        <v>408</v>
      </c>
      <c r="S39" s="418">
        <f>S29</f>
        <v>41266299</v>
      </c>
      <c r="T39" s="331">
        <f>T29</f>
        <v>517259340</v>
      </c>
    </row>
    <row r="40" spans="1:40" s="7" customFormat="1" ht="3.75" customHeight="1" x14ac:dyDescent="0.15">
      <c r="B40" s="32"/>
      <c r="C40" s="32"/>
      <c r="D40" s="32"/>
      <c r="E40" s="51"/>
      <c r="F40" s="51"/>
      <c r="G40" s="51"/>
      <c r="H40" s="51"/>
      <c r="I40" s="51"/>
      <c r="J40" s="40"/>
      <c r="K40" s="40"/>
      <c r="L40" s="40"/>
    </row>
    <row r="41" spans="1:40" s="7" customFormat="1" ht="15.6" customHeight="1" x14ac:dyDescent="0.15">
      <c r="B41" s="32"/>
      <c r="C41" s="32"/>
      <c r="D41" s="32"/>
      <c r="E41" s="51"/>
      <c r="F41" s="51"/>
      <c r="G41" s="51"/>
      <c r="H41" s="51"/>
      <c r="I41" s="51"/>
      <c r="J41" s="40"/>
      <c r="K41" s="40"/>
      <c r="L41" s="40"/>
    </row>
    <row r="42" spans="1:40" x14ac:dyDescent="0.15">
      <c r="A42" s="7"/>
      <c r="B42" s="32"/>
      <c r="C42" s="32"/>
      <c r="D42" s="32"/>
      <c r="E42" s="51"/>
      <c r="F42" s="51"/>
      <c r="G42" s="51"/>
      <c r="H42" s="51"/>
      <c r="I42" s="51"/>
      <c r="J42" s="40"/>
      <c r="K42" s="40"/>
      <c r="L42" s="40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4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40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40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40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40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40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1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15">
      <c r="A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15">
      <c r="A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1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x14ac:dyDescent="0.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6"/>
      <c r="N62" s="6"/>
    </row>
    <row r="63" spans="1:28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28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x14ac:dyDescent="0.15">
      <c r="A84" s="7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x14ac:dyDescent="0.1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15">
      <c r="A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x14ac:dyDescent="0.15">
      <c r="A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x14ac:dyDescent="0.15">
      <c r="A95" s="2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x14ac:dyDescent="0.1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5"/>
      <c r="N96" s="25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x14ac:dyDescent="0.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6"/>
      <c r="N97" s="6"/>
    </row>
    <row r="98" spans="1:28" x14ac:dyDescent="0.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28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x14ac:dyDescent="0.15">
      <c r="A126" s="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x14ac:dyDescent="0.15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x14ac:dyDescent="0.15">
      <c r="A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x14ac:dyDescent="0.15">
      <c r="A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x14ac:dyDescent="0.15">
      <c r="A137" s="2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:28" x14ac:dyDescent="0.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25"/>
      <c r="N138" s="25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x14ac:dyDescent="0.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6"/>
      <c r="N139" s="6"/>
    </row>
    <row r="140" spans="1:28" x14ac:dyDescent="0.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28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x14ac:dyDescent="0.15">
      <c r="A180" s="7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x14ac:dyDescent="0.15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x14ac:dyDescent="0.15">
      <c r="A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x14ac:dyDescent="0.15">
      <c r="A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x14ac:dyDescent="0.15">
      <c r="A191" s="2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x14ac:dyDescent="0.1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26"/>
      <c r="N192" s="2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x14ac:dyDescent="0.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6"/>
      <c r="N193" s="6"/>
    </row>
    <row r="194" spans="1:28" x14ac:dyDescent="0.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28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x14ac:dyDescent="0.15">
      <c r="A239" s="7"/>
      <c r="B239" s="7"/>
      <c r="C239" s="33"/>
      <c r="D239" s="33"/>
      <c r="E239" s="33"/>
      <c r="F239" s="33"/>
      <c r="G239" s="33"/>
      <c r="H239" s="33"/>
      <c r="I239" s="33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x14ac:dyDescent="0.15">
      <c r="A240" s="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52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x14ac:dyDescent="0.15">
      <c r="A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x14ac:dyDescent="0.15">
      <c r="A242" s="7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3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x14ac:dyDescent="0.15">
      <c r="A243" s="7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3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x14ac:dyDescent="0.15">
      <c r="A244" s="7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3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x14ac:dyDescent="0.15">
      <c r="A245" s="7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3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15">
      <c r="A246" s="7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3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x14ac:dyDescent="0.15">
      <c r="A247" s="7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3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x14ac:dyDescent="0.15">
      <c r="A248" s="7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33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x14ac:dyDescent="0.15">
      <c r="A249" s="7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33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x14ac:dyDescent="0.15">
      <c r="A250" s="7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3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x14ac:dyDescent="0.15">
      <c r="A251" s="27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3"/>
      <c r="M251" s="7"/>
      <c r="N251" s="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x14ac:dyDescent="0.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52"/>
      <c r="N252" s="52"/>
    </row>
    <row r="253" spans="1:28" x14ac:dyDescent="0.15">
      <c r="A253" s="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3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x14ac:dyDescent="0.15">
      <c r="A254" s="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x14ac:dyDescent="0.15">
      <c r="A255" s="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x14ac:dyDescent="0.15">
      <c r="A256" s="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x14ac:dyDescent="0.15">
      <c r="A257" s="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x14ac:dyDescent="0.15">
      <c r="A258" s="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"/>
      <c r="N259" s="3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54"/>
      <c r="N260" s="33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x14ac:dyDescent="0.15">
      <c r="A261" s="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54"/>
      <c r="N261" s="3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x14ac:dyDescent="0.15">
      <c r="A262" s="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x14ac:dyDescent="0.15">
      <c r="A263" s="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"/>
      <c r="N264" s="3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3"/>
      <c r="N265" s="33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3"/>
      <c r="N266" s="33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33"/>
      <c r="M267" s="33"/>
      <c r="N267" s="33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33"/>
      <c r="M268" s="33"/>
      <c r="N268" s="33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33"/>
      <c r="M269" s="33"/>
      <c r="N269" s="33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33"/>
      <c r="M270" s="33"/>
      <c r="N270" s="33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33"/>
      <c r="M271" s="33"/>
      <c r="N271" s="33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33"/>
      <c r="M272" s="54"/>
      <c r="N272" s="33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33"/>
      <c r="M273" s="54"/>
      <c r="N273" s="33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33"/>
      <c r="M274" s="54"/>
      <c r="N274" s="33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33"/>
      <c r="M275" s="33"/>
      <c r="N275" s="33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33"/>
      <c r="M276" s="54"/>
      <c r="N276" s="33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33"/>
      <c r="M277" s="54"/>
      <c r="N277" s="33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33"/>
      <c r="M278" s="54"/>
      <c r="N278" s="33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33"/>
      <c r="M279" s="54"/>
      <c r="N279" s="33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x14ac:dyDescent="0.15">
      <c r="A280" s="7"/>
      <c r="B280" s="7"/>
      <c r="C280" s="7"/>
      <c r="D280" s="7"/>
      <c r="E280" s="7"/>
      <c r="F280" s="7"/>
      <c r="L280" s="33"/>
      <c r="M280" s="54"/>
      <c r="N280" s="33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x14ac:dyDescent="0.15">
      <c r="A281" s="7"/>
      <c r="M281" s="54"/>
      <c r="N281" s="33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x14ac:dyDescent="0.15">
      <c r="A282" s="7"/>
      <c r="M282" s="54"/>
      <c r="N282" s="33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x14ac:dyDescent="0.15">
      <c r="A283" s="7"/>
      <c r="M283" s="54"/>
      <c r="N283" s="33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x14ac:dyDescent="0.15">
      <c r="A284" s="7"/>
      <c r="M284" s="54"/>
      <c r="N284" s="33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x14ac:dyDescent="0.15">
      <c r="A285" s="7"/>
      <c r="M285" s="54"/>
      <c r="N285" s="33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x14ac:dyDescent="0.15">
      <c r="A286" s="7"/>
      <c r="M286" s="54"/>
      <c r="N286" s="33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x14ac:dyDescent="0.15">
      <c r="A287" s="7"/>
      <c r="M287" s="54"/>
      <c r="N287" s="33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x14ac:dyDescent="0.15">
      <c r="A288" s="7"/>
      <c r="M288" s="54"/>
      <c r="N288" s="33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x14ac:dyDescent="0.15">
      <c r="A289" s="7"/>
      <c r="M289" s="54"/>
      <c r="N289" s="33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x14ac:dyDescent="0.15">
      <c r="A290" s="7"/>
      <c r="M290" s="54"/>
      <c r="N290" s="33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x14ac:dyDescent="0.15">
      <c r="A291" s="7"/>
      <c r="M291" s="54"/>
      <c r="N291" s="33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x14ac:dyDescent="0.15">
      <c r="M292" s="54"/>
      <c r="N292" s="33"/>
    </row>
  </sheetData>
  <mergeCells count="10">
    <mergeCell ref="Q3:Q4"/>
    <mergeCell ref="R3:R4"/>
    <mergeCell ref="S3:S4"/>
    <mergeCell ref="T3:T4"/>
    <mergeCell ref="B1:L1"/>
    <mergeCell ref="B3:L4"/>
    <mergeCell ref="M3:M4"/>
    <mergeCell ref="N3:N4"/>
    <mergeCell ref="O3:O4"/>
    <mergeCell ref="P3:P4"/>
  </mergeCells>
  <phoneticPr fontId="3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Q282"/>
  <sheetViews>
    <sheetView showGridLines="0" view="pageBreakPreview" zoomScale="80" zoomScaleNormal="100" zoomScaleSheetLayoutView="80" workbookViewId="0">
      <selection activeCell="AG49" sqref="AG49:AG60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5.5" style="1" customWidth="1"/>
    <col min="14" max="15" width="7.875" style="1" customWidth="1"/>
    <col min="16" max="16" width="2.75" style="1" customWidth="1"/>
    <col min="17" max="18" width="2.125" style="1" customWidth="1"/>
    <col min="19" max="25" width="3.875" style="1" customWidth="1"/>
    <col min="26" max="26" width="2.625" style="1" customWidth="1"/>
    <col min="27" max="27" width="3.125" style="1" customWidth="1"/>
    <col min="28" max="28" width="7.125" style="1" customWidth="1"/>
    <col min="29" max="29" width="7.375" style="1" customWidth="1"/>
    <col min="30" max="30" width="2" style="1" customWidth="1"/>
    <col min="31" max="31" width="0.5" style="6" customWidth="1"/>
    <col min="32" max="32" width="9" style="6"/>
    <col min="33" max="33" width="10.25" style="1" customWidth="1"/>
    <col min="34" max="34" width="7.875" style="1" customWidth="1"/>
    <col min="35" max="36" width="12.25" style="1" customWidth="1"/>
    <col min="37" max="37" width="17.125" style="1" customWidth="1"/>
    <col min="38" max="38" width="2.375" style="1" customWidth="1"/>
    <col min="39" max="39" width="10.5" style="1" customWidth="1"/>
    <col min="40" max="40" width="3.25" style="1" customWidth="1"/>
    <col min="41" max="45" width="10.5" style="1" customWidth="1"/>
    <col min="46" max="16384" width="9" style="1"/>
  </cols>
  <sheetData>
    <row r="1" spans="1:43" ht="18" customHeight="1" x14ac:dyDescent="0.15">
      <c r="B1" s="530" t="s">
        <v>349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</row>
    <row r="2" spans="1:43" ht="23.25" customHeight="1" x14ac:dyDescent="0.25">
      <c r="A2" s="2"/>
      <c r="B2" s="531" t="s">
        <v>0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</row>
    <row r="3" spans="1:43" ht="21" customHeight="1" x14ac:dyDescent="0.15">
      <c r="B3" s="532" t="s">
        <v>420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</row>
    <row r="4" spans="1:43" s="3" customFormat="1" ht="16.5" customHeight="1" thickBot="1" x14ac:dyDescent="0.2">
      <c r="B4" s="4" t="s">
        <v>410</v>
      </c>
      <c r="AC4" s="5" t="s">
        <v>414</v>
      </c>
      <c r="AD4" s="333"/>
      <c r="AE4" s="156"/>
      <c r="AF4" s="156"/>
      <c r="AG4" s="438"/>
      <c r="AH4" s="7"/>
      <c r="AI4" s="438"/>
    </row>
    <row r="5" spans="1:43" s="6" customFormat="1" ht="14.25" customHeight="1" thickBot="1" x14ac:dyDescent="0.2">
      <c r="B5" s="533" t="s">
        <v>1</v>
      </c>
      <c r="C5" s="534"/>
      <c r="D5" s="534"/>
      <c r="E5" s="534"/>
      <c r="F5" s="534"/>
      <c r="G5" s="534"/>
      <c r="H5" s="534"/>
      <c r="I5" s="535"/>
      <c r="J5" s="535"/>
      <c r="K5" s="535"/>
      <c r="L5" s="535"/>
      <c r="M5" s="535"/>
      <c r="N5" s="536" t="s">
        <v>2</v>
      </c>
      <c r="O5" s="534"/>
      <c r="P5" s="537"/>
      <c r="Q5" s="534" t="s">
        <v>1</v>
      </c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6" t="s">
        <v>2</v>
      </c>
      <c r="AC5" s="534"/>
      <c r="AD5" s="537"/>
      <c r="AG5" s="420"/>
      <c r="AH5" s="7"/>
      <c r="AI5" s="420"/>
    </row>
    <row r="6" spans="1:43" s="7" customFormat="1" ht="14.65" customHeight="1" x14ac:dyDescent="0.15">
      <c r="B6" s="8" t="s">
        <v>3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539"/>
      <c r="O6" s="540"/>
      <c r="P6" s="343"/>
      <c r="Q6" s="12" t="s">
        <v>4</v>
      </c>
      <c r="R6" s="12"/>
      <c r="S6" s="12"/>
      <c r="T6" s="12"/>
      <c r="U6" s="12"/>
      <c r="V6" s="12"/>
      <c r="W6" s="13"/>
      <c r="X6" s="14"/>
      <c r="Y6" s="14"/>
      <c r="Z6" s="14"/>
      <c r="AA6" s="14"/>
      <c r="AB6" s="541"/>
      <c r="AC6" s="542"/>
      <c r="AD6" s="334"/>
      <c r="AE6" s="6"/>
      <c r="AF6" s="6"/>
      <c r="AG6" s="419"/>
      <c r="AH6" s="419"/>
      <c r="AI6" s="419"/>
    </row>
    <row r="7" spans="1:43" s="7" customFormat="1" ht="14.65" customHeight="1" x14ac:dyDescent="0.15">
      <c r="B7" s="15"/>
      <c r="C7" s="10" t="s">
        <v>5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505">
        <f>N8</f>
        <v>2026992615</v>
      </c>
      <c r="O7" s="506"/>
      <c r="P7" s="340"/>
      <c r="Q7" s="12"/>
      <c r="R7" s="349" t="s">
        <v>6</v>
      </c>
      <c r="S7" s="349"/>
      <c r="T7" s="349"/>
      <c r="U7" s="349"/>
      <c r="V7" s="349"/>
      <c r="W7" s="19"/>
      <c r="X7" s="19"/>
      <c r="Y7" s="19"/>
      <c r="Z7" s="19"/>
      <c r="AA7" s="19"/>
      <c r="AB7" s="505">
        <f>SUM(AB8:AC12)</f>
        <v>261892962</v>
      </c>
      <c r="AC7" s="506"/>
      <c r="AD7" s="335"/>
      <c r="AE7" s="6"/>
      <c r="AF7" s="6"/>
      <c r="AG7" s="419"/>
      <c r="AH7" s="419"/>
      <c r="AI7" s="419"/>
    </row>
    <row r="8" spans="1:43" s="7" customFormat="1" ht="14.65" customHeight="1" x14ac:dyDescent="0.15">
      <c r="B8" s="15"/>
      <c r="C8" s="10"/>
      <c r="D8" s="10" t="s">
        <v>7</v>
      </c>
      <c r="E8" s="10"/>
      <c r="F8" s="10"/>
      <c r="G8" s="10"/>
      <c r="H8" s="10"/>
      <c r="I8" s="9"/>
      <c r="J8" s="9"/>
      <c r="K8" s="9"/>
      <c r="L8" s="9"/>
      <c r="M8" s="9"/>
      <c r="N8" s="505">
        <f>N9+N25+N34+N35</f>
        <v>2026992615</v>
      </c>
      <c r="O8" s="506"/>
      <c r="P8" s="340"/>
      <c r="Q8" s="12"/>
      <c r="R8" s="349"/>
      <c r="S8" s="349" t="s">
        <v>8</v>
      </c>
      <c r="T8" s="349"/>
      <c r="U8" s="349"/>
      <c r="V8" s="349"/>
      <c r="W8" s="19"/>
      <c r="X8" s="19"/>
      <c r="Y8" s="19"/>
      <c r="Z8" s="19"/>
      <c r="AA8" s="19"/>
      <c r="AB8" s="505">
        <v>219180055</v>
      </c>
      <c r="AC8" s="506"/>
      <c r="AD8" s="335"/>
      <c r="AE8" s="6"/>
      <c r="AF8" s="6"/>
      <c r="AG8" s="419"/>
      <c r="AH8" s="419"/>
      <c r="AI8" s="156"/>
      <c r="AJ8" s="423"/>
    </row>
    <row r="9" spans="1:43" s="7" customFormat="1" ht="14.65" customHeight="1" x14ac:dyDescent="0.15">
      <c r="B9" s="15"/>
      <c r="C9" s="10"/>
      <c r="D9" s="10"/>
      <c r="E9" s="10" t="s">
        <v>9</v>
      </c>
      <c r="F9" s="10"/>
      <c r="G9" s="10"/>
      <c r="H9" s="10"/>
      <c r="I9" s="9"/>
      <c r="J9" s="9"/>
      <c r="K9" s="9"/>
      <c r="L9" s="9"/>
      <c r="M9" s="9"/>
      <c r="N9" s="505">
        <f>SUM(N10:O24)</f>
        <v>2026362595</v>
      </c>
      <c r="O9" s="506"/>
      <c r="P9" s="340"/>
      <c r="Q9" s="12"/>
      <c r="R9" s="349"/>
      <c r="S9" s="20" t="s">
        <v>10</v>
      </c>
      <c r="T9" s="349"/>
      <c r="U9" s="349"/>
      <c r="V9" s="349"/>
      <c r="W9" s="19"/>
      <c r="X9" s="19"/>
      <c r="Y9" s="19"/>
      <c r="Z9" s="19"/>
      <c r="AA9" s="19"/>
      <c r="AB9" s="505" t="s">
        <v>378</v>
      </c>
      <c r="AC9" s="506"/>
      <c r="AD9" s="335"/>
      <c r="AE9" s="6"/>
      <c r="AF9" s="6"/>
      <c r="AG9" s="419"/>
      <c r="AH9" s="419"/>
      <c r="AI9" s="419"/>
      <c r="AJ9" s="426"/>
    </row>
    <row r="10" spans="1:43" s="7" customFormat="1" ht="14.65" customHeight="1" x14ac:dyDescent="0.15">
      <c r="B10" s="15"/>
      <c r="C10" s="10"/>
      <c r="D10" s="10"/>
      <c r="E10" s="10"/>
      <c r="F10" s="10" t="s">
        <v>11</v>
      </c>
      <c r="G10" s="10"/>
      <c r="H10" s="10"/>
      <c r="I10" s="9"/>
      <c r="J10" s="9"/>
      <c r="K10" s="9"/>
      <c r="L10" s="9"/>
      <c r="M10" s="9"/>
      <c r="N10" s="505">
        <v>595001220</v>
      </c>
      <c r="O10" s="506"/>
      <c r="P10" s="340"/>
      <c r="Q10" s="12"/>
      <c r="R10" s="349"/>
      <c r="S10" s="349" t="s">
        <v>12</v>
      </c>
      <c r="T10" s="349"/>
      <c r="U10" s="349"/>
      <c r="V10" s="349"/>
      <c r="W10" s="19"/>
      <c r="X10" s="19"/>
      <c r="Y10" s="19"/>
      <c r="Z10" s="19"/>
      <c r="AA10" s="19"/>
      <c r="AB10" s="505">
        <v>42712907</v>
      </c>
      <c r="AC10" s="506"/>
      <c r="AD10" s="335"/>
      <c r="AE10" s="6"/>
      <c r="AF10" s="6"/>
      <c r="AG10" s="419"/>
      <c r="AH10" s="419"/>
      <c r="AI10" s="156"/>
      <c r="AJ10" s="450"/>
      <c r="AK10" s="453"/>
      <c r="AL10" s="328"/>
      <c r="AM10" s="328"/>
      <c r="AO10" s="329"/>
      <c r="AQ10"/>
    </row>
    <row r="11" spans="1:43" s="7" customFormat="1" ht="14.65" customHeight="1" x14ac:dyDescent="0.15">
      <c r="B11" s="15"/>
      <c r="C11" s="10"/>
      <c r="D11" s="10"/>
      <c r="E11" s="10"/>
      <c r="F11" s="10" t="s">
        <v>13</v>
      </c>
      <c r="G11" s="10"/>
      <c r="H11" s="10"/>
      <c r="I11" s="9"/>
      <c r="J11" s="9"/>
      <c r="K11" s="9"/>
      <c r="L11" s="9"/>
      <c r="M11" s="9"/>
      <c r="N11" s="505" t="s">
        <v>378</v>
      </c>
      <c r="O11" s="506"/>
      <c r="P11" s="340"/>
      <c r="Q11" s="12"/>
      <c r="R11" s="349"/>
      <c r="S11" s="349" t="s">
        <v>14</v>
      </c>
      <c r="T11" s="349"/>
      <c r="U11" s="349"/>
      <c r="V11" s="349"/>
      <c r="W11" s="19"/>
      <c r="X11" s="19"/>
      <c r="Y11" s="19"/>
      <c r="Z11" s="19"/>
      <c r="AA11" s="19"/>
      <c r="AB11" s="505" t="s">
        <v>379</v>
      </c>
      <c r="AC11" s="506"/>
      <c r="AD11" s="335"/>
      <c r="AE11" s="6"/>
      <c r="AF11" s="6"/>
      <c r="AG11" s="419"/>
      <c r="AH11" s="419"/>
      <c r="AI11" s="419"/>
      <c r="AJ11" s="426"/>
    </row>
    <row r="12" spans="1:43" s="7" customFormat="1" ht="14.65" customHeight="1" x14ac:dyDescent="0.15">
      <c r="B12" s="15"/>
      <c r="C12" s="10"/>
      <c r="D12" s="10"/>
      <c r="E12" s="10"/>
      <c r="F12" s="10" t="s">
        <v>15</v>
      </c>
      <c r="G12" s="10"/>
      <c r="H12" s="10"/>
      <c r="I12" s="9"/>
      <c r="J12" s="9"/>
      <c r="K12" s="9"/>
      <c r="L12" s="9"/>
      <c r="M12" s="9"/>
      <c r="N12" s="505">
        <v>2900563450</v>
      </c>
      <c r="O12" s="506"/>
      <c r="P12" s="340"/>
      <c r="Q12" s="12"/>
      <c r="R12" s="12"/>
      <c r="S12" s="349" t="s">
        <v>16</v>
      </c>
      <c r="T12" s="349"/>
      <c r="U12" s="349"/>
      <c r="V12" s="349"/>
      <c r="W12" s="19"/>
      <c r="X12" s="19"/>
      <c r="Y12" s="19"/>
      <c r="Z12" s="19"/>
      <c r="AA12" s="19"/>
      <c r="AB12" s="505" t="s">
        <v>380</v>
      </c>
      <c r="AC12" s="506"/>
      <c r="AD12" s="335"/>
      <c r="AE12" s="6"/>
      <c r="AF12" s="6"/>
      <c r="AG12" s="419"/>
      <c r="AH12" s="419"/>
      <c r="AI12" s="419"/>
      <c r="AJ12" s="426"/>
    </row>
    <row r="13" spans="1:43" s="7" customFormat="1" ht="14.65" customHeight="1" x14ac:dyDescent="0.15">
      <c r="B13" s="15"/>
      <c r="C13" s="10"/>
      <c r="D13" s="10"/>
      <c r="E13" s="10"/>
      <c r="F13" s="10" t="s">
        <v>17</v>
      </c>
      <c r="G13" s="10"/>
      <c r="H13" s="10"/>
      <c r="I13" s="9"/>
      <c r="J13" s="9"/>
      <c r="K13" s="9"/>
      <c r="L13" s="9"/>
      <c r="M13" s="9"/>
      <c r="N13" s="505">
        <v>-1688800971</v>
      </c>
      <c r="O13" s="506"/>
      <c r="P13" s="340"/>
      <c r="Q13" s="12"/>
      <c r="R13" s="349" t="s">
        <v>350</v>
      </c>
      <c r="S13" s="349"/>
      <c r="T13" s="349"/>
      <c r="U13" s="349"/>
      <c r="V13" s="349"/>
      <c r="W13" s="19"/>
      <c r="X13" s="19"/>
      <c r="Y13" s="19"/>
      <c r="Z13" s="19"/>
      <c r="AA13" s="19"/>
      <c r="AB13" s="505">
        <f>SUM(AB14:AC21)</f>
        <v>81340005</v>
      </c>
      <c r="AC13" s="506"/>
      <c r="AD13" s="335"/>
      <c r="AE13" s="6"/>
      <c r="AF13" s="6"/>
      <c r="AG13" s="452"/>
      <c r="AH13" s="452"/>
      <c r="AI13" s="419"/>
      <c r="AJ13" s="451"/>
    </row>
    <row r="14" spans="1:43" s="7" customFormat="1" ht="14.65" customHeight="1" x14ac:dyDescent="0.15">
      <c r="B14" s="15"/>
      <c r="C14" s="10"/>
      <c r="D14" s="10"/>
      <c r="E14" s="10"/>
      <c r="F14" s="10" t="s">
        <v>18</v>
      </c>
      <c r="G14" s="10"/>
      <c r="H14" s="10"/>
      <c r="I14" s="9"/>
      <c r="J14" s="9"/>
      <c r="K14" s="9"/>
      <c r="L14" s="9"/>
      <c r="M14" s="9"/>
      <c r="N14" s="505">
        <v>4280613000</v>
      </c>
      <c r="O14" s="506"/>
      <c r="P14" s="340"/>
      <c r="Q14" s="12"/>
      <c r="R14" s="12"/>
      <c r="S14" s="20" t="s">
        <v>19</v>
      </c>
      <c r="T14" s="349"/>
      <c r="U14" s="349"/>
      <c r="V14" s="349"/>
      <c r="W14" s="19"/>
      <c r="X14" s="19"/>
      <c r="Y14" s="19"/>
      <c r="Z14" s="19"/>
      <c r="AA14" s="19"/>
      <c r="AB14" s="505">
        <v>71195851</v>
      </c>
      <c r="AC14" s="506"/>
      <c r="AD14" s="335"/>
      <c r="AE14" s="6"/>
      <c r="AF14" s="6"/>
      <c r="AG14" s="419"/>
      <c r="AH14" s="452"/>
      <c r="AI14" s="156"/>
      <c r="AJ14" s="423"/>
      <c r="AL14" s="426"/>
    </row>
    <row r="15" spans="1:43" s="7" customFormat="1" ht="14.65" customHeight="1" x14ac:dyDescent="0.15">
      <c r="B15" s="15"/>
      <c r="C15" s="10"/>
      <c r="D15" s="10"/>
      <c r="E15" s="10"/>
      <c r="F15" s="10" t="s">
        <v>20</v>
      </c>
      <c r="G15" s="10"/>
      <c r="H15" s="10"/>
      <c r="I15" s="9"/>
      <c r="J15" s="9"/>
      <c r="K15" s="9"/>
      <c r="L15" s="9"/>
      <c r="M15" s="9"/>
      <c r="N15" s="505">
        <v>-4061014104</v>
      </c>
      <c r="O15" s="506"/>
      <c r="P15" s="340"/>
      <c r="Q15" s="12"/>
      <c r="R15" s="12"/>
      <c r="S15" s="20" t="s">
        <v>21</v>
      </c>
      <c r="T15" s="20"/>
      <c r="U15" s="20"/>
      <c r="V15" s="20"/>
      <c r="W15" s="350"/>
      <c r="X15" s="350"/>
      <c r="Y15" s="350"/>
      <c r="Z15" s="350"/>
      <c r="AA15" s="350"/>
      <c r="AB15" s="505" t="s">
        <v>379</v>
      </c>
      <c r="AC15" s="506"/>
      <c r="AD15" s="335"/>
      <c r="AE15" s="6"/>
      <c r="AF15" s="6"/>
      <c r="AG15" s="452"/>
      <c r="AH15" s="452"/>
      <c r="AI15" s="419"/>
      <c r="AJ15" s="451"/>
    </row>
    <row r="16" spans="1:43" s="7" customFormat="1" ht="14.65" customHeight="1" x14ac:dyDescent="0.15">
      <c r="B16" s="15"/>
      <c r="C16" s="10"/>
      <c r="D16" s="10"/>
      <c r="E16" s="10"/>
      <c r="F16" s="10" t="s">
        <v>351</v>
      </c>
      <c r="G16" s="17"/>
      <c r="H16" s="17"/>
      <c r="I16" s="18"/>
      <c r="J16" s="18"/>
      <c r="K16" s="18"/>
      <c r="L16" s="18"/>
      <c r="M16" s="18"/>
      <c r="N16" s="505" t="s">
        <v>378</v>
      </c>
      <c r="O16" s="506"/>
      <c r="P16" s="340"/>
      <c r="Q16" s="12"/>
      <c r="R16" s="12"/>
      <c r="S16" s="20" t="s">
        <v>22</v>
      </c>
      <c r="T16" s="20"/>
      <c r="U16" s="20"/>
      <c r="V16" s="20"/>
      <c r="W16" s="350"/>
      <c r="X16" s="350"/>
      <c r="Y16" s="350"/>
      <c r="Z16" s="350"/>
      <c r="AA16" s="350"/>
      <c r="AB16" s="505" t="s">
        <v>380</v>
      </c>
      <c r="AC16" s="506"/>
      <c r="AD16" s="335"/>
      <c r="AE16" s="6"/>
      <c r="AF16" s="6"/>
      <c r="AG16" s="419"/>
      <c r="AH16" s="419"/>
      <c r="AI16" s="419"/>
      <c r="AJ16" s="426"/>
    </row>
    <row r="17" spans="2:41" s="7" customFormat="1" ht="14.65" customHeight="1" x14ac:dyDescent="0.15">
      <c r="B17" s="15"/>
      <c r="C17" s="10"/>
      <c r="D17" s="10"/>
      <c r="E17" s="10"/>
      <c r="F17" s="10" t="s">
        <v>352</v>
      </c>
      <c r="G17" s="17"/>
      <c r="H17" s="17"/>
      <c r="I17" s="18"/>
      <c r="J17" s="18"/>
      <c r="K17" s="18"/>
      <c r="L17" s="18"/>
      <c r="M17" s="18"/>
      <c r="N17" s="505" t="s">
        <v>378</v>
      </c>
      <c r="O17" s="506"/>
      <c r="P17" s="340"/>
      <c r="Q17" s="19"/>
      <c r="R17" s="12"/>
      <c r="S17" s="20" t="s">
        <v>23</v>
      </c>
      <c r="T17" s="20"/>
      <c r="U17" s="20"/>
      <c r="V17" s="20"/>
      <c r="W17" s="350"/>
      <c r="X17" s="350"/>
      <c r="Y17" s="350"/>
      <c r="Z17" s="350"/>
      <c r="AA17" s="350"/>
      <c r="AB17" s="505" t="s">
        <v>380</v>
      </c>
      <c r="AC17" s="506"/>
      <c r="AD17" s="335"/>
      <c r="AE17" s="6"/>
      <c r="AF17" s="6"/>
      <c r="AG17" s="419"/>
      <c r="AH17" s="419"/>
      <c r="AI17" s="419"/>
      <c r="AJ17" s="426"/>
    </row>
    <row r="18" spans="2:41" s="7" customFormat="1" ht="14.65" customHeight="1" x14ac:dyDescent="0.15">
      <c r="B18" s="15"/>
      <c r="C18" s="10"/>
      <c r="D18" s="10"/>
      <c r="E18" s="10"/>
      <c r="F18" s="10" t="s">
        <v>24</v>
      </c>
      <c r="G18" s="17"/>
      <c r="H18" s="17"/>
      <c r="I18" s="18"/>
      <c r="J18" s="18"/>
      <c r="K18" s="18"/>
      <c r="L18" s="18"/>
      <c r="M18" s="18"/>
      <c r="N18" s="505" t="s">
        <v>379</v>
      </c>
      <c r="O18" s="506"/>
      <c r="P18" s="340"/>
      <c r="Q18" s="19"/>
      <c r="R18" s="12"/>
      <c r="S18" s="20" t="s">
        <v>25</v>
      </c>
      <c r="T18" s="20"/>
      <c r="U18" s="20"/>
      <c r="V18" s="20"/>
      <c r="W18" s="350"/>
      <c r="X18" s="350"/>
      <c r="Y18" s="350"/>
      <c r="Z18" s="350"/>
      <c r="AA18" s="350"/>
      <c r="AB18" s="505" t="s">
        <v>380</v>
      </c>
      <c r="AC18" s="506"/>
      <c r="AD18" s="335"/>
      <c r="AE18" s="6"/>
      <c r="AF18" s="6"/>
      <c r="AG18" s="419"/>
      <c r="AH18" s="419"/>
      <c r="AI18" s="419"/>
      <c r="AJ18" s="426"/>
    </row>
    <row r="19" spans="2:41" s="7" customFormat="1" ht="14.65" customHeight="1" x14ac:dyDescent="0.15">
      <c r="B19" s="15"/>
      <c r="C19" s="10"/>
      <c r="D19" s="10"/>
      <c r="E19" s="10"/>
      <c r="F19" s="10" t="s">
        <v>353</v>
      </c>
      <c r="G19" s="17"/>
      <c r="H19" s="17"/>
      <c r="I19" s="18"/>
      <c r="J19" s="18"/>
      <c r="K19" s="18"/>
      <c r="L19" s="18"/>
      <c r="M19" s="18"/>
      <c r="N19" s="505" t="s">
        <v>380</v>
      </c>
      <c r="O19" s="506"/>
      <c r="P19" s="340"/>
      <c r="Q19" s="12"/>
      <c r="R19" s="12"/>
      <c r="S19" s="349" t="s">
        <v>26</v>
      </c>
      <c r="T19" s="349"/>
      <c r="U19" s="349"/>
      <c r="V19" s="349"/>
      <c r="W19" s="19"/>
      <c r="X19" s="19"/>
      <c r="Y19" s="19"/>
      <c r="Z19" s="19"/>
      <c r="AA19" s="19"/>
      <c r="AB19" s="505">
        <v>9665231</v>
      </c>
      <c r="AC19" s="506"/>
      <c r="AD19" s="335"/>
      <c r="AE19" s="6"/>
      <c r="AF19" s="6"/>
      <c r="AG19" s="419"/>
      <c r="AH19" s="419"/>
      <c r="AI19" s="156"/>
      <c r="AJ19" s="450"/>
      <c r="AK19" s="453"/>
      <c r="AL19" s="328"/>
      <c r="AM19" s="328"/>
      <c r="AO19" s="329"/>
    </row>
    <row r="20" spans="2:41" s="7" customFormat="1" ht="14.65" customHeight="1" x14ac:dyDescent="0.15">
      <c r="B20" s="15"/>
      <c r="C20" s="10"/>
      <c r="D20" s="10"/>
      <c r="E20" s="10"/>
      <c r="F20" s="10" t="s">
        <v>27</v>
      </c>
      <c r="G20" s="17"/>
      <c r="H20" s="17"/>
      <c r="I20" s="18"/>
      <c r="J20" s="18"/>
      <c r="K20" s="18"/>
      <c r="L20" s="18"/>
      <c r="M20" s="18"/>
      <c r="N20" s="505" t="s">
        <v>379</v>
      </c>
      <c r="O20" s="506"/>
      <c r="P20" s="340"/>
      <c r="Q20" s="12"/>
      <c r="R20" s="12"/>
      <c r="S20" s="20" t="s">
        <v>354</v>
      </c>
      <c r="T20" s="12"/>
      <c r="U20" s="12"/>
      <c r="V20" s="12"/>
      <c r="W20" s="19"/>
      <c r="X20" s="19"/>
      <c r="Y20" s="19"/>
      <c r="Z20" s="19"/>
      <c r="AA20" s="19"/>
      <c r="AB20" s="505">
        <v>478923</v>
      </c>
      <c r="AC20" s="506"/>
      <c r="AD20" s="335"/>
      <c r="AE20" s="6"/>
      <c r="AF20" s="6"/>
      <c r="AG20" s="419"/>
      <c r="AH20" s="419"/>
      <c r="AI20" s="148"/>
    </row>
    <row r="21" spans="2:41" s="7" customFormat="1" ht="14.65" customHeight="1" x14ac:dyDescent="0.15">
      <c r="B21" s="15"/>
      <c r="C21" s="10"/>
      <c r="D21" s="10"/>
      <c r="E21" s="10"/>
      <c r="F21" s="10" t="s">
        <v>28</v>
      </c>
      <c r="G21" s="17"/>
      <c r="H21" s="17"/>
      <c r="I21" s="18"/>
      <c r="J21" s="18"/>
      <c r="K21" s="18"/>
      <c r="L21" s="18"/>
      <c r="M21" s="18"/>
      <c r="N21" s="505" t="s">
        <v>379</v>
      </c>
      <c r="O21" s="506"/>
      <c r="P21" s="340"/>
      <c r="Q21" s="12"/>
      <c r="R21" s="12"/>
      <c r="S21" s="12" t="s">
        <v>16</v>
      </c>
      <c r="T21" s="12"/>
      <c r="U21" s="12"/>
      <c r="V21" s="12"/>
      <c r="W21" s="19"/>
      <c r="X21" s="19"/>
      <c r="Y21" s="19"/>
      <c r="Z21" s="19"/>
      <c r="AA21" s="19"/>
      <c r="AB21" s="509" t="s">
        <v>379</v>
      </c>
      <c r="AC21" s="510"/>
      <c r="AD21" s="338"/>
      <c r="AE21" s="6"/>
      <c r="AF21" s="6"/>
      <c r="AG21" s="419"/>
      <c r="AH21" s="419"/>
      <c r="AI21" s="25"/>
    </row>
    <row r="22" spans="2:41" s="7" customFormat="1" ht="14.65" customHeight="1" x14ac:dyDescent="0.15">
      <c r="B22" s="15"/>
      <c r="C22" s="10"/>
      <c r="D22" s="10"/>
      <c r="E22" s="10"/>
      <c r="F22" s="10" t="s">
        <v>355</v>
      </c>
      <c r="G22" s="10"/>
      <c r="H22" s="10"/>
      <c r="I22" s="9"/>
      <c r="J22" s="9"/>
      <c r="K22" s="9"/>
      <c r="L22" s="9"/>
      <c r="M22" s="9"/>
      <c r="N22" s="505" t="s">
        <v>379</v>
      </c>
      <c r="O22" s="506"/>
      <c r="P22" s="340"/>
      <c r="Q22" s="525" t="s">
        <v>29</v>
      </c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6">
        <f>AB7+AB13</f>
        <v>343232967</v>
      </c>
      <c r="AC22" s="527"/>
      <c r="AD22" s="339"/>
      <c r="AE22" s="6"/>
      <c r="AF22" s="6"/>
      <c r="AG22" s="419"/>
      <c r="AH22" s="419"/>
      <c r="AI22" s="25"/>
    </row>
    <row r="23" spans="2:41" s="7" customFormat="1" ht="14.65" customHeight="1" x14ac:dyDescent="0.15">
      <c r="B23" s="15"/>
      <c r="C23" s="10"/>
      <c r="D23" s="10"/>
      <c r="E23" s="10"/>
      <c r="F23" s="10" t="s">
        <v>30</v>
      </c>
      <c r="G23" s="10"/>
      <c r="H23" s="10"/>
      <c r="I23" s="9"/>
      <c r="J23" s="9"/>
      <c r="K23" s="9"/>
      <c r="L23" s="9"/>
      <c r="M23" s="9"/>
      <c r="N23" s="505" t="s">
        <v>379</v>
      </c>
      <c r="O23" s="506"/>
      <c r="P23" s="340"/>
      <c r="Q23" s="12" t="s">
        <v>31</v>
      </c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528"/>
      <c r="AC23" s="529"/>
      <c r="AD23" s="335"/>
      <c r="AE23" s="6"/>
      <c r="AF23" s="6"/>
      <c r="AG23" s="419"/>
      <c r="AH23" s="419"/>
      <c r="AI23" s="25"/>
    </row>
    <row r="24" spans="2:41" s="7" customFormat="1" ht="14.65" customHeight="1" x14ac:dyDescent="0.15">
      <c r="B24" s="15"/>
      <c r="C24" s="10"/>
      <c r="D24" s="10"/>
      <c r="E24" s="10"/>
      <c r="F24" s="10" t="s">
        <v>32</v>
      </c>
      <c r="G24" s="10"/>
      <c r="H24" s="10"/>
      <c r="I24" s="9"/>
      <c r="J24" s="9"/>
      <c r="K24" s="9"/>
      <c r="L24" s="9"/>
      <c r="M24" s="9"/>
      <c r="N24" s="505" t="s">
        <v>380</v>
      </c>
      <c r="O24" s="506"/>
      <c r="P24" s="340"/>
      <c r="Q24" s="12"/>
      <c r="R24" s="20" t="s">
        <v>33</v>
      </c>
      <c r="S24" s="352"/>
      <c r="T24" s="352"/>
      <c r="U24" s="352"/>
      <c r="V24" s="352"/>
      <c r="W24" s="353"/>
      <c r="X24" s="353"/>
      <c r="Y24" s="353"/>
      <c r="Z24" s="353"/>
      <c r="AA24" s="353"/>
      <c r="AB24" s="505">
        <f>N7+N57</f>
        <v>2194477615</v>
      </c>
      <c r="AC24" s="506"/>
      <c r="AD24" s="335"/>
      <c r="AE24" s="6"/>
      <c r="AF24" s="6"/>
      <c r="AG24" s="419"/>
      <c r="AH24" s="419"/>
      <c r="AI24" s="25"/>
    </row>
    <row r="25" spans="2:41" s="7" customFormat="1" ht="14.65" customHeight="1" x14ac:dyDescent="0.15">
      <c r="B25" s="15"/>
      <c r="C25" s="10"/>
      <c r="D25" s="10"/>
      <c r="E25" s="10" t="s">
        <v>34</v>
      </c>
      <c r="F25" s="10"/>
      <c r="G25" s="10"/>
      <c r="H25" s="10"/>
      <c r="I25" s="9"/>
      <c r="J25" s="9"/>
      <c r="K25" s="9"/>
      <c r="L25" s="9"/>
      <c r="M25" s="9"/>
      <c r="N25" s="505">
        <f>SUM(N26:O33)</f>
        <v>630008</v>
      </c>
      <c r="O25" s="506"/>
      <c r="P25" s="340"/>
      <c r="Q25" s="12"/>
      <c r="R25" s="19" t="s">
        <v>35</v>
      </c>
      <c r="S25" s="352"/>
      <c r="T25" s="352"/>
      <c r="U25" s="352"/>
      <c r="V25" s="352"/>
      <c r="W25" s="353"/>
      <c r="X25" s="353"/>
      <c r="Y25" s="353"/>
      <c r="Z25" s="353"/>
      <c r="AA25" s="353"/>
      <c r="AB25" s="505">
        <f>AB61-AB24</f>
        <v>-320881614</v>
      </c>
      <c r="AC25" s="506"/>
      <c r="AD25" s="335"/>
      <c r="AE25" s="6"/>
      <c r="AF25" s="6"/>
      <c r="AG25" s="419"/>
      <c r="AH25" s="419"/>
      <c r="AI25" s="25"/>
    </row>
    <row r="26" spans="2:41" s="7" customFormat="1" ht="14.65" customHeight="1" x14ac:dyDescent="0.15">
      <c r="B26" s="15"/>
      <c r="C26" s="10"/>
      <c r="D26" s="10"/>
      <c r="E26" s="10"/>
      <c r="F26" s="10" t="s">
        <v>36</v>
      </c>
      <c r="G26" s="10"/>
      <c r="H26" s="10"/>
      <c r="I26" s="9"/>
      <c r="J26" s="9"/>
      <c r="K26" s="9"/>
      <c r="L26" s="9"/>
      <c r="M26" s="9"/>
      <c r="N26" s="505">
        <v>630008</v>
      </c>
      <c r="O26" s="506"/>
      <c r="P26" s="34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54"/>
      <c r="AB26" s="505"/>
      <c r="AC26" s="506"/>
      <c r="AD26" s="335"/>
      <c r="AE26" s="6"/>
      <c r="AF26" s="6"/>
      <c r="AG26" s="419"/>
      <c r="AH26" s="419"/>
      <c r="AI26" s="419"/>
    </row>
    <row r="27" spans="2:41" s="7" customFormat="1" ht="14.65" customHeight="1" x14ac:dyDescent="0.15">
      <c r="B27" s="15"/>
      <c r="C27" s="10"/>
      <c r="D27" s="10"/>
      <c r="E27" s="10"/>
      <c r="F27" s="10" t="s">
        <v>15</v>
      </c>
      <c r="G27" s="10"/>
      <c r="H27" s="10"/>
      <c r="I27" s="9"/>
      <c r="J27" s="9"/>
      <c r="K27" s="9"/>
      <c r="L27" s="9"/>
      <c r="M27" s="9"/>
      <c r="N27" s="505" t="s">
        <v>380</v>
      </c>
      <c r="O27" s="506"/>
      <c r="P27" s="340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505"/>
      <c r="AC27" s="506"/>
      <c r="AD27" s="335"/>
      <c r="AE27" s="6"/>
      <c r="AF27" s="6"/>
    </row>
    <row r="28" spans="2:41" s="7" customFormat="1" ht="14.65" customHeight="1" x14ac:dyDescent="0.15">
      <c r="B28" s="15"/>
      <c r="C28" s="10"/>
      <c r="D28" s="10"/>
      <c r="E28" s="10"/>
      <c r="F28" s="10" t="s">
        <v>17</v>
      </c>
      <c r="G28" s="10"/>
      <c r="H28" s="10"/>
      <c r="I28" s="9"/>
      <c r="J28" s="9"/>
      <c r="K28" s="9"/>
      <c r="L28" s="9"/>
      <c r="M28" s="9"/>
      <c r="N28" s="505" t="s">
        <v>380</v>
      </c>
      <c r="O28" s="506"/>
      <c r="P28" s="340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505"/>
      <c r="AC28" s="506"/>
      <c r="AD28" s="335"/>
      <c r="AE28" s="6"/>
      <c r="AF28" s="6"/>
    </row>
    <row r="29" spans="2:41" s="7" customFormat="1" ht="14.65" customHeight="1" x14ac:dyDescent="0.15">
      <c r="B29" s="15"/>
      <c r="C29" s="10"/>
      <c r="D29" s="10"/>
      <c r="E29" s="10"/>
      <c r="F29" s="10" t="s">
        <v>37</v>
      </c>
      <c r="G29" s="10"/>
      <c r="H29" s="10"/>
      <c r="I29" s="9"/>
      <c r="J29" s="9"/>
      <c r="K29" s="9"/>
      <c r="L29" s="9"/>
      <c r="M29" s="9"/>
      <c r="N29" s="505" t="s">
        <v>380</v>
      </c>
      <c r="O29" s="506"/>
      <c r="P29" s="340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505"/>
      <c r="AC29" s="506"/>
      <c r="AD29" s="335"/>
      <c r="AE29" s="6"/>
      <c r="AF29" s="6"/>
    </row>
    <row r="30" spans="2:41" s="7" customFormat="1" ht="14.65" customHeight="1" x14ac:dyDescent="0.15">
      <c r="B30" s="15"/>
      <c r="C30" s="10"/>
      <c r="D30" s="10"/>
      <c r="E30" s="10"/>
      <c r="F30" s="10" t="s">
        <v>20</v>
      </c>
      <c r="G30" s="10"/>
      <c r="H30" s="10"/>
      <c r="I30" s="9"/>
      <c r="J30" s="9"/>
      <c r="K30" s="9"/>
      <c r="L30" s="9"/>
      <c r="M30" s="9"/>
      <c r="N30" s="505" t="s">
        <v>380</v>
      </c>
      <c r="O30" s="506"/>
      <c r="P30" s="340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505"/>
      <c r="AC30" s="506"/>
      <c r="AD30" s="335"/>
      <c r="AE30" s="6"/>
      <c r="AF30" s="6"/>
    </row>
    <row r="31" spans="2:41" s="7" customFormat="1" ht="14.65" customHeight="1" x14ac:dyDescent="0.15">
      <c r="B31" s="15"/>
      <c r="C31" s="10"/>
      <c r="D31" s="10"/>
      <c r="E31" s="10"/>
      <c r="F31" s="10" t="s">
        <v>38</v>
      </c>
      <c r="G31" s="10"/>
      <c r="H31" s="10"/>
      <c r="I31" s="9"/>
      <c r="J31" s="9"/>
      <c r="K31" s="9"/>
      <c r="L31" s="9"/>
      <c r="M31" s="9"/>
      <c r="N31" s="505" t="s">
        <v>380</v>
      </c>
      <c r="O31" s="506"/>
      <c r="P31" s="340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505"/>
      <c r="AC31" s="506"/>
      <c r="AD31" s="335"/>
      <c r="AE31" s="6"/>
      <c r="AF31" s="6"/>
    </row>
    <row r="32" spans="2:41" s="7" customFormat="1" ht="14.65" customHeight="1" x14ac:dyDescent="0.15">
      <c r="B32" s="15"/>
      <c r="C32" s="10"/>
      <c r="D32" s="10"/>
      <c r="E32" s="10"/>
      <c r="F32" s="10" t="s">
        <v>30</v>
      </c>
      <c r="G32" s="10"/>
      <c r="H32" s="10"/>
      <c r="I32" s="9"/>
      <c r="J32" s="9"/>
      <c r="K32" s="9"/>
      <c r="L32" s="9"/>
      <c r="M32" s="9"/>
      <c r="N32" s="505" t="s">
        <v>380</v>
      </c>
      <c r="O32" s="506"/>
      <c r="P32" s="340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505"/>
      <c r="AC32" s="506"/>
      <c r="AD32" s="335"/>
      <c r="AE32" s="6"/>
      <c r="AF32" s="6"/>
    </row>
    <row r="33" spans="2:32" s="7" customFormat="1" ht="14.65" customHeight="1" x14ac:dyDescent="0.15">
      <c r="B33" s="15"/>
      <c r="C33" s="10"/>
      <c r="D33" s="10"/>
      <c r="E33" s="10"/>
      <c r="F33" s="10" t="s">
        <v>32</v>
      </c>
      <c r="G33" s="10"/>
      <c r="H33" s="10"/>
      <c r="I33" s="9"/>
      <c r="J33" s="9"/>
      <c r="K33" s="9"/>
      <c r="L33" s="9"/>
      <c r="M33" s="9"/>
      <c r="N33" s="505" t="s">
        <v>380</v>
      </c>
      <c r="O33" s="506"/>
      <c r="P33" s="340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505"/>
      <c r="AC33" s="506"/>
      <c r="AD33" s="335"/>
      <c r="AE33" s="6"/>
      <c r="AF33" s="6"/>
    </row>
    <row r="34" spans="2:32" s="7" customFormat="1" ht="14.65" customHeight="1" x14ac:dyDescent="0.15">
      <c r="B34" s="15"/>
      <c r="C34" s="10"/>
      <c r="D34" s="10"/>
      <c r="E34" s="10" t="s">
        <v>39</v>
      </c>
      <c r="F34" s="23"/>
      <c r="G34" s="23"/>
      <c r="H34" s="23"/>
      <c r="I34" s="24"/>
      <c r="J34" s="24"/>
      <c r="K34" s="24"/>
      <c r="L34" s="24"/>
      <c r="M34" s="24"/>
      <c r="N34" s="505">
        <v>31436000</v>
      </c>
      <c r="O34" s="506"/>
      <c r="P34" s="340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505"/>
      <c r="AC34" s="506"/>
      <c r="AD34" s="335"/>
      <c r="AE34" s="6"/>
      <c r="AF34" s="6"/>
    </row>
    <row r="35" spans="2:32" s="7" customFormat="1" ht="14.65" customHeight="1" x14ac:dyDescent="0.15">
      <c r="B35" s="15"/>
      <c r="C35" s="10"/>
      <c r="D35" s="10"/>
      <c r="E35" s="10" t="s">
        <v>40</v>
      </c>
      <c r="F35" s="23"/>
      <c r="G35" s="23"/>
      <c r="H35" s="23"/>
      <c r="I35" s="24"/>
      <c r="J35" s="24"/>
      <c r="K35" s="24"/>
      <c r="L35" s="24"/>
      <c r="M35" s="24"/>
      <c r="N35" s="505">
        <v>-31435988</v>
      </c>
      <c r="O35" s="506"/>
      <c r="P35" s="340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505"/>
      <c r="AC35" s="506"/>
      <c r="AD35" s="335"/>
      <c r="AE35" s="6"/>
      <c r="AF35" s="6"/>
    </row>
    <row r="36" spans="2:32" s="7" customFormat="1" ht="14.65" customHeight="1" x14ac:dyDescent="0.15">
      <c r="B36" s="15"/>
      <c r="C36" s="10"/>
      <c r="D36" s="10" t="s">
        <v>41</v>
      </c>
      <c r="E36" s="10"/>
      <c r="F36" s="23"/>
      <c r="G36" s="23"/>
      <c r="H36" s="23"/>
      <c r="I36" s="24"/>
      <c r="J36" s="24"/>
      <c r="K36" s="24"/>
      <c r="L36" s="24"/>
      <c r="M36" s="24"/>
      <c r="N36" s="505" t="s">
        <v>380</v>
      </c>
      <c r="O36" s="506"/>
      <c r="P36" s="340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505"/>
      <c r="AC36" s="506"/>
      <c r="AD36" s="335"/>
      <c r="AE36" s="6"/>
      <c r="AF36" s="6"/>
    </row>
    <row r="37" spans="2:32" s="7" customFormat="1" ht="14.65" customHeight="1" x14ac:dyDescent="0.15">
      <c r="B37" s="15"/>
      <c r="C37" s="10"/>
      <c r="D37" s="10"/>
      <c r="E37" s="10" t="s">
        <v>42</v>
      </c>
      <c r="F37" s="10"/>
      <c r="G37" s="10"/>
      <c r="H37" s="10"/>
      <c r="I37" s="9"/>
      <c r="J37" s="9"/>
      <c r="K37" s="9"/>
      <c r="L37" s="9"/>
      <c r="M37" s="9"/>
      <c r="N37" s="505" t="s">
        <v>378</v>
      </c>
      <c r="O37" s="506"/>
      <c r="P37" s="340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505"/>
      <c r="AC37" s="506"/>
      <c r="AD37" s="335"/>
      <c r="AE37" s="6"/>
      <c r="AF37" s="6"/>
    </row>
    <row r="38" spans="2:32" s="7" customFormat="1" ht="14.65" customHeight="1" x14ac:dyDescent="0.15">
      <c r="B38" s="15"/>
      <c r="C38" s="10"/>
      <c r="D38" s="10"/>
      <c r="E38" s="10" t="s">
        <v>356</v>
      </c>
      <c r="F38" s="10"/>
      <c r="G38" s="10"/>
      <c r="H38" s="10"/>
      <c r="I38" s="9"/>
      <c r="J38" s="9"/>
      <c r="K38" s="9"/>
      <c r="L38" s="9"/>
      <c r="M38" s="9"/>
      <c r="N38" s="505" t="s">
        <v>379</v>
      </c>
      <c r="O38" s="506"/>
      <c r="P38" s="340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505"/>
      <c r="AC38" s="506"/>
      <c r="AD38" s="335"/>
      <c r="AE38" s="6"/>
      <c r="AF38" s="6"/>
    </row>
    <row r="39" spans="2:32" s="7" customFormat="1" ht="14.65" customHeight="1" x14ac:dyDescent="0.15">
      <c r="B39" s="15"/>
      <c r="C39" s="10"/>
      <c r="D39" s="10" t="s">
        <v>43</v>
      </c>
      <c r="E39" s="10"/>
      <c r="F39" s="10"/>
      <c r="G39" s="10"/>
      <c r="H39" s="10"/>
      <c r="I39" s="10"/>
      <c r="J39" s="9"/>
      <c r="K39" s="9"/>
      <c r="L39" s="9"/>
      <c r="M39" s="9"/>
      <c r="N39" s="505" t="s">
        <v>379</v>
      </c>
      <c r="O39" s="506"/>
      <c r="P39" s="340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505"/>
      <c r="AC39" s="506"/>
      <c r="AD39" s="335"/>
      <c r="AE39" s="6"/>
      <c r="AF39" s="6"/>
    </row>
    <row r="40" spans="2:32" s="7" customFormat="1" ht="14.65" customHeight="1" x14ac:dyDescent="0.15">
      <c r="B40" s="15"/>
      <c r="C40" s="10"/>
      <c r="D40" s="10"/>
      <c r="E40" s="10" t="s">
        <v>44</v>
      </c>
      <c r="F40" s="10"/>
      <c r="G40" s="10"/>
      <c r="H40" s="10"/>
      <c r="I40" s="10"/>
      <c r="J40" s="9"/>
      <c r="K40" s="9"/>
      <c r="L40" s="9"/>
      <c r="M40" s="9"/>
      <c r="N40" s="505" t="s">
        <v>379</v>
      </c>
      <c r="O40" s="506"/>
      <c r="P40" s="340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505"/>
      <c r="AC40" s="506"/>
      <c r="AD40" s="335"/>
      <c r="AE40" s="6"/>
      <c r="AF40" s="6"/>
    </row>
    <row r="41" spans="2:32" s="7" customFormat="1" ht="14.65" customHeight="1" x14ac:dyDescent="0.15">
      <c r="B41" s="15"/>
      <c r="C41" s="10"/>
      <c r="D41" s="10"/>
      <c r="E41" s="10"/>
      <c r="F41" s="16" t="s">
        <v>45</v>
      </c>
      <c r="G41" s="10"/>
      <c r="H41" s="10"/>
      <c r="I41" s="10"/>
      <c r="J41" s="9"/>
      <c r="K41" s="9"/>
      <c r="L41" s="9"/>
      <c r="M41" s="9"/>
      <c r="N41" s="505" t="s">
        <v>380</v>
      </c>
      <c r="O41" s="506"/>
      <c r="P41" s="341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505"/>
      <c r="AC41" s="506"/>
      <c r="AD41" s="335"/>
      <c r="AE41" s="6"/>
      <c r="AF41" s="6"/>
    </row>
    <row r="42" spans="2:32" s="7" customFormat="1" ht="14.65" customHeight="1" x14ac:dyDescent="0.15">
      <c r="B42" s="15"/>
      <c r="C42" s="10"/>
      <c r="D42" s="10"/>
      <c r="E42" s="10"/>
      <c r="F42" s="16" t="s">
        <v>46</v>
      </c>
      <c r="G42" s="10"/>
      <c r="H42" s="10"/>
      <c r="I42" s="10"/>
      <c r="J42" s="9"/>
      <c r="K42" s="9"/>
      <c r="L42" s="9"/>
      <c r="M42" s="9"/>
      <c r="N42" s="505" t="s">
        <v>378</v>
      </c>
      <c r="O42" s="506"/>
      <c r="P42" s="341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505"/>
      <c r="AC42" s="506"/>
      <c r="AD42" s="335"/>
      <c r="AE42" s="6"/>
      <c r="AF42" s="6"/>
    </row>
    <row r="43" spans="2:32" s="7" customFormat="1" ht="14.65" customHeight="1" x14ac:dyDescent="0.15">
      <c r="B43" s="15"/>
      <c r="C43" s="10"/>
      <c r="D43" s="10"/>
      <c r="E43" s="10"/>
      <c r="F43" s="16" t="s">
        <v>16</v>
      </c>
      <c r="G43" s="10"/>
      <c r="H43" s="10"/>
      <c r="I43" s="10"/>
      <c r="J43" s="9"/>
      <c r="K43" s="9"/>
      <c r="L43" s="9"/>
      <c r="M43" s="9"/>
      <c r="N43" s="505" t="s">
        <v>380</v>
      </c>
      <c r="O43" s="506"/>
      <c r="P43" s="341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6"/>
      <c r="AC43" s="357"/>
      <c r="AD43" s="335"/>
      <c r="AE43" s="6"/>
      <c r="AF43" s="6"/>
    </row>
    <row r="44" spans="2:32" s="7" customFormat="1" ht="14.65" customHeight="1" x14ac:dyDescent="0.15">
      <c r="B44" s="15"/>
      <c r="C44" s="10"/>
      <c r="D44" s="10"/>
      <c r="E44" s="10" t="s">
        <v>357</v>
      </c>
      <c r="F44" s="10"/>
      <c r="G44" s="10"/>
      <c r="H44" s="10"/>
      <c r="I44" s="9"/>
      <c r="J44" s="9"/>
      <c r="K44" s="9"/>
      <c r="L44" s="9"/>
      <c r="M44" s="9"/>
      <c r="N44" s="505" t="s">
        <v>380</v>
      </c>
      <c r="O44" s="506"/>
      <c r="P44" s="340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6"/>
      <c r="AC44" s="357"/>
      <c r="AD44" s="335"/>
      <c r="AE44" s="6"/>
      <c r="AF44" s="6"/>
    </row>
    <row r="45" spans="2:32" s="7" customFormat="1" ht="14.65" customHeight="1" x14ac:dyDescent="0.15">
      <c r="B45" s="15"/>
      <c r="C45" s="10"/>
      <c r="D45" s="10"/>
      <c r="E45" s="10" t="s">
        <v>47</v>
      </c>
      <c r="F45" s="10"/>
      <c r="G45" s="10"/>
      <c r="H45" s="10"/>
      <c r="I45" s="9"/>
      <c r="J45" s="9"/>
      <c r="K45" s="9"/>
      <c r="L45" s="9"/>
      <c r="M45" s="9"/>
      <c r="N45" s="505" t="s">
        <v>380</v>
      </c>
      <c r="O45" s="506"/>
      <c r="P45" s="341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6"/>
      <c r="AC45" s="357"/>
      <c r="AD45" s="335"/>
      <c r="AE45" s="6"/>
      <c r="AF45" s="6"/>
    </row>
    <row r="46" spans="2:32" s="7" customFormat="1" ht="14.65" customHeight="1" x14ac:dyDescent="0.15">
      <c r="B46" s="15"/>
      <c r="C46" s="10"/>
      <c r="D46" s="10"/>
      <c r="E46" s="10" t="s">
        <v>48</v>
      </c>
      <c r="F46" s="10"/>
      <c r="G46" s="10"/>
      <c r="H46" s="10"/>
      <c r="I46" s="9"/>
      <c r="J46" s="9"/>
      <c r="K46" s="9"/>
      <c r="L46" s="9"/>
      <c r="M46" s="9"/>
      <c r="N46" s="505" t="s">
        <v>380</v>
      </c>
      <c r="O46" s="506"/>
      <c r="P46" s="340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505"/>
      <c r="AC46" s="506"/>
      <c r="AD46" s="335"/>
      <c r="AE46" s="6"/>
      <c r="AF46" s="6"/>
    </row>
    <row r="47" spans="2:32" s="7" customFormat="1" ht="14.65" customHeight="1" x14ac:dyDescent="0.15">
      <c r="B47" s="15"/>
      <c r="C47" s="10"/>
      <c r="D47" s="10"/>
      <c r="E47" s="10" t="s">
        <v>49</v>
      </c>
      <c r="F47" s="10"/>
      <c r="G47" s="10"/>
      <c r="H47" s="10"/>
      <c r="I47" s="9"/>
      <c r="J47" s="9"/>
      <c r="K47" s="9"/>
      <c r="L47" s="9"/>
      <c r="M47" s="9"/>
      <c r="N47" s="505" t="s">
        <v>380</v>
      </c>
      <c r="O47" s="506"/>
      <c r="P47" s="340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6"/>
      <c r="AC47" s="357"/>
      <c r="AD47" s="335"/>
      <c r="AE47" s="6"/>
      <c r="AF47" s="6"/>
    </row>
    <row r="48" spans="2:32" s="7" customFormat="1" ht="14.65" customHeight="1" x14ac:dyDescent="0.15">
      <c r="B48" s="15"/>
      <c r="C48" s="10"/>
      <c r="D48" s="10"/>
      <c r="E48" s="10"/>
      <c r="F48" s="16" t="s">
        <v>50</v>
      </c>
      <c r="G48" s="10"/>
      <c r="H48" s="10"/>
      <c r="I48" s="9"/>
      <c r="J48" s="9"/>
      <c r="K48" s="9"/>
      <c r="L48" s="9"/>
      <c r="M48" s="9"/>
      <c r="N48" s="505" t="s">
        <v>380</v>
      </c>
      <c r="O48" s="506"/>
      <c r="P48" s="340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505"/>
      <c r="AC48" s="506"/>
      <c r="AD48" s="335"/>
      <c r="AE48" s="6"/>
      <c r="AF48" s="6"/>
    </row>
    <row r="49" spans="2:32" s="7" customFormat="1" ht="14.65" customHeight="1" x14ac:dyDescent="0.15">
      <c r="B49" s="15"/>
      <c r="C49" s="9"/>
      <c r="D49" s="10"/>
      <c r="E49" s="10"/>
      <c r="F49" s="10" t="s">
        <v>38</v>
      </c>
      <c r="G49" s="10"/>
      <c r="H49" s="10"/>
      <c r="I49" s="9"/>
      <c r="J49" s="9"/>
      <c r="K49" s="9"/>
      <c r="L49" s="9"/>
      <c r="M49" s="9"/>
      <c r="N49" s="505" t="s">
        <v>380</v>
      </c>
      <c r="O49" s="506"/>
      <c r="P49" s="340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505"/>
      <c r="AC49" s="506"/>
      <c r="AD49" s="335"/>
      <c r="AE49" s="6"/>
      <c r="AF49" s="6"/>
    </row>
    <row r="50" spans="2:32" s="7" customFormat="1" ht="14.65" customHeight="1" x14ac:dyDescent="0.15">
      <c r="B50" s="15"/>
      <c r="C50" s="9"/>
      <c r="D50" s="10"/>
      <c r="E50" s="10" t="s">
        <v>16</v>
      </c>
      <c r="F50" s="10"/>
      <c r="G50" s="10"/>
      <c r="H50" s="10"/>
      <c r="I50" s="9"/>
      <c r="J50" s="9"/>
      <c r="K50" s="9"/>
      <c r="L50" s="9"/>
      <c r="M50" s="9"/>
      <c r="N50" s="505" t="s">
        <v>379</v>
      </c>
      <c r="O50" s="506"/>
      <c r="P50" s="340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505"/>
      <c r="AC50" s="506"/>
      <c r="AD50" s="335"/>
      <c r="AE50" s="6"/>
      <c r="AF50" s="6"/>
    </row>
    <row r="51" spans="2:32" s="7" customFormat="1" ht="14.65" customHeight="1" x14ac:dyDescent="0.15">
      <c r="B51" s="15"/>
      <c r="C51" s="9"/>
      <c r="D51" s="10"/>
      <c r="E51" s="16" t="s">
        <v>51</v>
      </c>
      <c r="F51" s="10"/>
      <c r="G51" s="10"/>
      <c r="H51" s="10"/>
      <c r="I51" s="9"/>
      <c r="J51" s="9"/>
      <c r="K51" s="9"/>
      <c r="L51" s="9"/>
      <c r="M51" s="9"/>
      <c r="N51" s="505" t="s">
        <v>379</v>
      </c>
      <c r="O51" s="506"/>
      <c r="P51" s="341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505"/>
      <c r="AC51" s="506"/>
      <c r="AD51" s="335"/>
      <c r="AE51" s="6"/>
      <c r="AF51" s="6"/>
    </row>
    <row r="52" spans="2:32" s="7" customFormat="1" ht="14.65" customHeight="1" x14ac:dyDescent="0.15">
      <c r="B52" s="15"/>
      <c r="C52" s="9" t="s">
        <v>52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505">
        <f>N53+N56</f>
        <v>189836353</v>
      </c>
      <c r="O52" s="506"/>
      <c r="P52" s="340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505"/>
      <c r="AC52" s="506"/>
      <c r="AD52" s="335"/>
      <c r="AE52" s="6"/>
      <c r="AF52" s="6"/>
    </row>
    <row r="53" spans="2:32" s="7" customFormat="1" ht="14.65" customHeight="1" x14ac:dyDescent="0.15">
      <c r="B53" s="15"/>
      <c r="C53" s="9"/>
      <c r="D53" s="10" t="s">
        <v>53</v>
      </c>
      <c r="E53" s="11"/>
      <c r="F53" s="11"/>
      <c r="G53" s="11"/>
      <c r="H53" s="9"/>
      <c r="I53" s="9"/>
      <c r="J53" s="9"/>
      <c r="K53" s="9"/>
      <c r="L53" s="9"/>
      <c r="M53" s="9"/>
      <c r="N53" s="505">
        <v>22351353</v>
      </c>
      <c r="O53" s="506"/>
      <c r="P53" s="340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6"/>
      <c r="AC53" s="357"/>
      <c r="AD53" s="335"/>
      <c r="AE53" s="6"/>
      <c r="AF53" s="6"/>
    </row>
    <row r="54" spans="2:32" s="7" customFormat="1" ht="14.65" customHeight="1" x14ac:dyDescent="0.15">
      <c r="B54" s="15"/>
      <c r="C54" s="9"/>
      <c r="D54" s="16" t="s">
        <v>54</v>
      </c>
      <c r="E54" s="10"/>
      <c r="F54" s="23"/>
      <c r="G54" s="21"/>
      <c r="H54" s="21"/>
      <c r="I54" s="22"/>
      <c r="J54" s="9"/>
      <c r="K54" s="9"/>
      <c r="L54" s="9"/>
      <c r="M54" s="9"/>
      <c r="N54" s="505" t="s">
        <v>378</v>
      </c>
      <c r="O54" s="506"/>
      <c r="P54" s="340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505"/>
      <c r="AC54" s="506"/>
      <c r="AD54" s="335"/>
      <c r="AE54" s="6"/>
      <c r="AF54" s="6"/>
    </row>
    <row r="55" spans="2:32" s="7" customFormat="1" ht="14.65" customHeight="1" x14ac:dyDescent="0.15">
      <c r="B55" s="15"/>
      <c r="C55" s="9"/>
      <c r="D55" s="10" t="s">
        <v>55</v>
      </c>
      <c r="E55" s="10"/>
      <c r="F55" s="10"/>
      <c r="G55" s="10"/>
      <c r="H55" s="10"/>
      <c r="I55" s="9"/>
      <c r="J55" s="9"/>
      <c r="K55" s="9"/>
      <c r="L55" s="9"/>
      <c r="M55" s="9"/>
      <c r="N55" s="505" t="s">
        <v>380</v>
      </c>
      <c r="O55" s="506"/>
      <c r="P55" s="340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505"/>
      <c r="AC55" s="506"/>
      <c r="AD55" s="335"/>
      <c r="AE55" s="6"/>
      <c r="AF55" s="6"/>
    </row>
    <row r="56" spans="2:32" s="7" customFormat="1" ht="14.65" customHeight="1" x14ac:dyDescent="0.15">
      <c r="B56" s="15"/>
      <c r="C56" s="10"/>
      <c r="D56" s="10" t="s">
        <v>49</v>
      </c>
      <c r="E56" s="10"/>
      <c r="F56" s="23"/>
      <c r="G56" s="21"/>
      <c r="H56" s="21"/>
      <c r="I56" s="22"/>
      <c r="J56" s="22"/>
      <c r="K56" s="22"/>
      <c r="L56" s="22"/>
      <c r="M56" s="22"/>
      <c r="N56" s="505">
        <f>SUM(N57:O58)</f>
        <v>167485000</v>
      </c>
      <c r="O56" s="506"/>
      <c r="P56" s="340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505"/>
      <c r="AC56" s="506"/>
      <c r="AD56" s="335"/>
      <c r="AE56" s="6"/>
      <c r="AF56" s="6"/>
    </row>
    <row r="57" spans="2:32" s="7" customFormat="1" ht="14.65" customHeight="1" x14ac:dyDescent="0.15">
      <c r="B57" s="15"/>
      <c r="C57" s="10"/>
      <c r="D57" s="10"/>
      <c r="E57" s="10" t="s">
        <v>56</v>
      </c>
      <c r="F57" s="10"/>
      <c r="G57" s="10"/>
      <c r="H57" s="10"/>
      <c r="I57" s="9"/>
      <c r="J57" s="9"/>
      <c r="K57" s="9"/>
      <c r="L57" s="9"/>
      <c r="M57" s="9"/>
      <c r="N57" s="505">
        <v>167485000</v>
      </c>
      <c r="O57" s="506"/>
      <c r="P57" s="340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505"/>
      <c r="AC57" s="506"/>
      <c r="AD57" s="335"/>
      <c r="AE57" s="6"/>
      <c r="AF57" s="6"/>
    </row>
    <row r="58" spans="2:32" s="7" customFormat="1" ht="14.65" customHeight="1" x14ac:dyDescent="0.15">
      <c r="B58" s="15"/>
      <c r="C58" s="10"/>
      <c r="D58" s="10"/>
      <c r="E58" s="16" t="s">
        <v>50</v>
      </c>
      <c r="F58" s="10"/>
      <c r="G58" s="10"/>
      <c r="H58" s="10"/>
      <c r="I58" s="9"/>
      <c r="J58" s="9"/>
      <c r="K58" s="9"/>
      <c r="L58" s="9"/>
      <c r="M58" s="9"/>
      <c r="N58" s="505" t="s">
        <v>379</v>
      </c>
      <c r="O58" s="506"/>
      <c r="P58" s="340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505"/>
      <c r="AC58" s="506"/>
      <c r="AD58" s="335"/>
      <c r="AE58" s="6"/>
      <c r="AF58" s="6"/>
    </row>
    <row r="59" spans="2:32" s="7" customFormat="1" ht="14.65" customHeight="1" x14ac:dyDescent="0.15">
      <c r="B59" s="15"/>
      <c r="C59" s="10"/>
      <c r="D59" s="10" t="s">
        <v>57</v>
      </c>
      <c r="E59" s="10"/>
      <c r="F59" s="23"/>
      <c r="G59" s="21"/>
      <c r="H59" s="21"/>
      <c r="I59" s="22"/>
      <c r="J59" s="22"/>
      <c r="K59" s="22"/>
      <c r="L59" s="22"/>
      <c r="M59" s="22"/>
      <c r="N59" s="505" t="s">
        <v>379</v>
      </c>
      <c r="O59" s="506"/>
      <c r="P59" s="340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505"/>
      <c r="AC59" s="506"/>
      <c r="AD59" s="335"/>
      <c r="AE59" s="6"/>
      <c r="AF59" s="6"/>
    </row>
    <row r="60" spans="2:32" s="7" customFormat="1" ht="14.65" customHeight="1" x14ac:dyDescent="0.15">
      <c r="B60" s="15"/>
      <c r="C60" s="10"/>
      <c r="D60" s="10" t="s">
        <v>38</v>
      </c>
      <c r="E60" s="10"/>
      <c r="F60" s="10"/>
      <c r="G60" s="10"/>
      <c r="H60" s="10"/>
      <c r="I60" s="9"/>
      <c r="J60" s="9"/>
      <c r="K60" s="9"/>
      <c r="L60" s="9"/>
      <c r="M60" s="9"/>
      <c r="N60" s="505" t="s">
        <v>380</v>
      </c>
      <c r="O60" s="506"/>
      <c r="P60" s="340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8"/>
      <c r="AB60" s="509"/>
      <c r="AC60" s="510"/>
      <c r="AD60" s="338"/>
      <c r="AE60" s="6"/>
      <c r="AF60" s="6"/>
    </row>
    <row r="61" spans="2:32" s="7" customFormat="1" ht="16.5" customHeight="1" thickBot="1" x14ac:dyDescent="0.2">
      <c r="B61" s="15"/>
      <c r="C61" s="10"/>
      <c r="D61" s="16" t="s">
        <v>51</v>
      </c>
      <c r="E61" s="10"/>
      <c r="F61" s="10"/>
      <c r="G61" s="10"/>
      <c r="H61" s="10"/>
      <c r="I61" s="9"/>
      <c r="J61" s="9"/>
      <c r="K61" s="9"/>
      <c r="L61" s="9"/>
      <c r="M61" s="9"/>
      <c r="N61" s="523" t="s">
        <v>380</v>
      </c>
      <c r="O61" s="524"/>
      <c r="P61" s="342"/>
      <c r="Q61" s="511" t="s">
        <v>58</v>
      </c>
      <c r="R61" s="511"/>
      <c r="S61" s="511"/>
      <c r="T61" s="511"/>
      <c r="U61" s="511"/>
      <c r="V61" s="511"/>
      <c r="W61" s="511"/>
      <c r="X61" s="511"/>
      <c r="Y61" s="511"/>
      <c r="Z61" s="511"/>
      <c r="AA61" s="512"/>
      <c r="AB61" s="513">
        <f>N62-AB22</f>
        <v>1873596001</v>
      </c>
      <c r="AC61" s="514"/>
      <c r="AD61" s="336"/>
      <c r="AE61" s="6"/>
      <c r="AF61" s="6"/>
    </row>
    <row r="62" spans="2:32" s="7" customFormat="1" ht="14.65" customHeight="1" thickBot="1" x14ac:dyDescent="0.2">
      <c r="B62" s="515" t="s">
        <v>59</v>
      </c>
      <c r="C62" s="516"/>
      <c r="D62" s="516"/>
      <c r="E62" s="516"/>
      <c r="F62" s="516"/>
      <c r="G62" s="516"/>
      <c r="H62" s="516"/>
      <c r="I62" s="516"/>
      <c r="J62" s="516"/>
      <c r="K62" s="516"/>
      <c r="L62" s="516"/>
      <c r="M62" s="517"/>
      <c r="N62" s="521">
        <f>N7+N52</f>
        <v>2216828968</v>
      </c>
      <c r="O62" s="522"/>
      <c r="P62" s="358"/>
      <c r="Q62" s="518" t="s">
        <v>60</v>
      </c>
      <c r="R62" s="519"/>
      <c r="S62" s="519"/>
      <c r="T62" s="519"/>
      <c r="U62" s="519"/>
      <c r="V62" s="519"/>
      <c r="W62" s="519"/>
      <c r="X62" s="519"/>
      <c r="Y62" s="519"/>
      <c r="Z62" s="519"/>
      <c r="AA62" s="520"/>
      <c r="AB62" s="521">
        <f>AB22+AB61</f>
        <v>2216828968</v>
      </c>
      <c r="AC62" s="522"/>
      <c r="AD62" s="337"/>
      <c r="AE62" s="6"/>
      <c r="AF62" s="6"/>
    </row>
    <row r="63" spans="2:32" s="7" customFormat="1" ht="9.75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285"/>
      <c r="AC63" s="285"/>
      <c r="AE63" s="6"/>
      <c r="AF63" s="6"/>
    </row>
    <row r="64" spans="2:32" s="7" customFormat="1" ht="14.65" customHeight="1" x14ac:dyDescent="0.15">
      <c r="B64" s="34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60"/>
      <c r="O64" s="360"/>
      <c r="P64" s="360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26"/>
      <c r="AC64" s="26"/>
      <c r="AE64" s="6"/>
      <c r="AF64" s="6"/>
    </row>
    <row r="65" spans="1:32" s="7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61"/>
      <c r="O65" s="361"/>
      <c r="P65" s="361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60"/>
      <c r="AC65" s="360"/>
      <c r="AE65" s="6"/>
      <c r="AF65" s="6"/>
    </row>
    <row r="66" spans="1:32" s="7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61"/>
      <c r="O66" s="361"/>
      <c r="P66" s="361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538"/>
      <c r="AC66" s="538"/>
      <c r="AE66" s="300"/>
      <c r="AF66" s="6"/>
    </row>
    <row r="67" spans="1:32" s="7" customFormat="1" ht="14.65" customHeight="1" x14ac:dyDescent="0.15">
      <c r="AB67" s="1"/>
      <c r="AC67" s="1"/>
      <c r="AE67" s="6"/>
      <c r="AF67" s="6"/>
    </row>
    <row r="68" spans="1:32" s="7" customFormat="1" ht="14.65" customHeight="1" x14ac:dyDescent="0.15">
      <c r="AE68" s="6"/>
      <c r="AF68" s="6"/>
    </row>
    <row r="69" spans="1:32" s="7" customFormat="1" ht="14.65" customHeight="1" x14ac:dyDescent="0.15">
      <c r="AE69" s="6"/>
      <c r="AF69" s="6"/>
    </row>
    <row r="70" spans="1:32" s="7" customFormat="1" ht="14.65" customHeight="1" x14ac:dyDescent="0.15">
      <c r="AE70" s="6"/>
      <c r="AF70" s="6"/>
    </row>
    <row r="71" spans="1:32" s="7" customFormat="1" ht="14.65" customHeight="1" x14ac:dyDescent="0.15">
      <c r="AE71" s="6"/>
      <c r="AF71" s="6"/>
    </row>
    <row r="72" spans="1:32" s="7" customFormat="1" ht="14.65" customHeight="1" x14ac:dyDescent="0.15">
      <c r="AE72" s="6"/>
      <c r="AF72" s="6"/>
    </row>
    <row r="73" spans="1:32" s="7" customFormat="1" ht="14.65" customHeight="1" x14ac:dyDescent="0.15">
      <c r="AE73" s="6"/>
      <c r="AF73" s="6"/>
    </row>
    <row r="74" spans="1:32" s="7" customFormat="1" ht="14.65" customHeight="1" x14ac:dyDescent="0.15">
      <c r="AE74" s="6"/>
      <c r="AF74" s="6"/>
    </row>
    <row r="75" spans="1:32" s="7" customFormat="1" ht="14.65" customHeight="1" x14ac:dyDescent="0.15">
      <c r="AE75" s="6"/>
      <c r="AF75" s="6"/>
    </row>
    <row r="76" spans="1:32" s="7" customFormat="1" ht="14.65" customHeight="1" x14ac:dyDescent="0.15">
      <c r="AE76" s="6"/>
      <c r="AF76" s="6"/>
    </row>
    <row r="77" spans="1:32" s="7" customFormat="1" ht="14.65" customHeight="1" x14ac:dyDescent="0.15">
      <c r="A77" s="25"/>
      <c r="AE77" s="6"/>
      <c r="AF77" s="6"/>
    </row>
    <row r="78" spans="1:32" s="7" customFormat="1" ht="14.65" customHeight="1" x14ac:dyDescent="0.15">
      <c r="A78" s="6"/>
      <c r="AE78" s="6"/>
      <c r="AF78" s="6"/>
    </row>
    <row r="79" spans="1:32" s="7" customFormat="1" ht="14.65" customHeight="1" x14ac:dyDescent="0.15">
      <c r="A79" s="1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E79" s="6"/>
      <c r="AF79" s="6"/>
    </row>
    <row r="80" spans="1:32" s="7" customFormat="1" ht="14.65" customHeight="1" x14ac:dyDescent="0.15">
      <c r="A80" s="1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E80" s="6"/>
      <c r="AF80" s="6"/>
    </row>
    <row r="81" spans="1:32" s="7" customFormat="1" ht="14.65" customHeight="1" x14ac:dyDescent="0.1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E81" s="6"/>
      <c r="AF81" s="6"/>
    </row>
    <row r="82" spans="1:32" s="7" customFormat="1" ht="14.65" customHeight="1" x14ac:dyDescent="0.1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E82" s="6"/>
      <c r="AF82" s="6"/>
    </row>
    <row r="83" spans="1:32" s="25" customFormat="1" ht="14.6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E83" s="148"/>
      <c r="AF83" s="148"/>
    </row>
    <row r="84" spans="1:32" s="6" customFormat="1" ht="14.65" hidden="1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32" ht="14.65" hidden="1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32" ht="14.65" hidden="1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32" s="7" customFormat="1" ht="14.65" hidden="1" customHeight="1" x14ac:dyDescent="0.15">
      <c r="AE87" s="6"/>
      <c r="AF87" s="6"/>
    </row>
    <row r="88" spans="1:32" s="7" customFormat="1" ht="14.65" hidden="1" customHeight="1" x14ac:dyDescent="0.15">
      <c r="AE88" s="6"/>
      <c r="AF88" s="6"/>
    </row>
    <row r="89" spans="1:32" s="7" customFormat="1" ht="14.65" hidden="1" customHeight="1" x14ac:dyDescent="0.15">
      <c r="AE89" s="6"/>
      <c r="AF89" s="6"/>
    </row>
    <row r="90" spans="1:32" s="7" customFormat="1" ht="14.65" hidden="1" customHeight="1" x14ac:dyDescent="0.15">
      <c r="AE90" s="6"/>
      <c r="AF90" s="6"/>
    </row>
    <row r="91" spans="1:32" s="7" customFormat="1" ht="14.65" hidden="1" customHeight="1" x14ac:dyDescent="0.15">
      <c r="AE91" s="6"/>
      <c r="AF91" s="6"/>
    </row>
    <row r="92" spans="1:32" s="7" customFormat="1" ht="14.65" hidden="1" customHeight="1" x14ac:dyDescent="0.15">
      <c r="AE92" s="6"/>
      <c r="AF92" s="6"/>
    </row>
    <row r="93" spans="1:32" s="7" customFormat="1" ht="14.65" hidden="1" customHeight="1" x14ac:dyDescent="0.15">
      <c r="AE93" s="6"/>
      <c r="AF93" s="6"/>
    </row>
    <row r="94" spans="1:32" s="7" customFormat="1" ht="14.65" hidden="1" customHeight="1" x14ac:dyDescent="0.15">
      <c r="AE94" s="6"/>
      <c r="AF94" s="6"/>
    </row>
    <row r="95" spans="1:32" s="7" customFormat="1" ht="14.65" hidden="1" customHeight="1" x14ac:dyDescent="0.15">
      <c r="AE95" s="6"/>
      <c r="AF95" s="6"/>
    </row>
    <row r="96" spans="1:32" s="7" customFormat="1" ht="14.65" hidden="1" customHeight="1" x14ac:dyDescent="0.15">
      <c r="AE96" s="6"/>
      <c r="AF96" s="6"/>
    </row>
    <row r="97" spans="2:32" s="7" customFormat="1" ht="14.65" hidden="1" customHeight="1" x14ac:dyDescent="0.15">
      <c r="AE97" s="6"/>
      <c r="AF97" s="6"/>
    </row>
    <row r="98" spans="2:32" s="7" customFormat="1" ht="14.65" hidden="1" customHeight="1" x14ac:dyDescent="0.15">
      <c r="AE98" s="6"/>
      <c r="AF98" s="6"/>
    </row>
    <row r="99" spans="2:32" s="7" customFormat="1" ht="14.65" hidden="1" customHeight="1" x14ac:dyDescent="0.15">
      <c r="AE99" s="6"/>
      <c r="AF99" s="6"/>
    </row>
    <row r="100" spans="2:32" s="7" customFormat="1" ht="14.65" hidden="1" customHeight="1" x14ac:dyDescent="0.15">
      <c r="AE100" s="6"/>
      <c r="AF100" s="6"/>
    </row>
    <row r="101" spans="2:32" s="7" customFormat="1" ht="14.65" hidden="1" customHeight="1" x14ac:dyDescent="0.15">
      <c r="AE101" s="6"/>
      <c r="AF101" s="6"/>
    </row>
    <row r="102" spans="2:32" s="7" customFormat="1" ht="14.65" hidden="1" customHeight="1" x14ac:dyDescent="0.15">
      <c r="AE102" s="6"/>
      <c r="AF102" s="6"/>
    </row>
    <row r="103" spans="2:32" s="7" customFormat="1" ht="14.65" hidden="1" customHeight="1" x14ac:dyDescent="0.15">
      <c r="AE103" s="6"/>
      <c r="AF103" s="6"/>
    </row>
    <row r="104" spans="2:32" s="7" customFormat="1" ht="14.65" hidden="1" customHeight="1" x14ac:dyDescent="0.15">
      <c r="AE104" s="6"/>
      <c r="AF104" s="6"/>
    </row>
    <row r="105" spans="2:32" s="7" customFormat="1" ht="14.65" hidden="1" customHeight="1" x14ac:dyDescent="0.1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AE105" s="6"/>
      <c r="AF105" s="6"/>
    </row>
    <row r="106" spans="2:32" s="7" customFormat="1" ht="14.65" hidden="1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AB106" s="25"/>
      <c r="AC106" s="25"/>
      <c r="AE106" s="6"/>
      <c r="AF106" s="6"/>
    </row>
    <row r="107" spans="2:32" s="7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AB107" s="6"/>
      <c r="AC107" s="6"/>
      <c r="AE107" s="6"/>
      <c r="AF107" s="6"/>
    </row>
    <row r="108" spans="2:32" s="7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AB108" s="1"/>
      <c r="AC108" s="1"/>
      <c r="AE108" s="6"/>
      <c r="AF108" s="6"/>
    </row>
    <row r="109" spans="2:32" s="7" customFormat="1" ht="14.65" hidden="1" customHeight="1" x14ac:dyDescent="0.15">
      <c r="AB109" s="1"/>
      <c r="AC109" s="1"/>
      <c r="AE109" s="6"/>
      <c r="AF109" s="6"/>
    </row>
    <row r="110" spans="2:32" s="7" customFormat="1" ht="14.65" hidden="1" customHeight="1" x14ac:dyDescent="0.15">
      <c r="AE110" s="6"/>
      <c r="AF110" s="6"/>
    </row>
    <row r="111" spans="2:32" s="7" customFormat="1" ht="14.65" hidden="1" customHeight="1" x14ac:dyDescent="0.15">
      <c r="AE111" s="6"/>
      <c r="AF111" s="6"/>
    </row>
    <row r="112" spans="2:32" s="7" customFormat="1" ht="14.65" hidden="1" customHeight="1" x14ac:dyDescent="0.15">
      <c r="AE112" s="6"/>
      <c r="AF112" s="6"/>
    </row>
    <row r="113" spans="1:32" s="7" customFormat="1" ht="14.65" hidden="1" customHeight="1" x14ac:dyDescent="0.15">
      <c r="AE113" s="6"/>
      <c r="AF113" s="6"/>
    </row>
    <row r="114" spans="1:32" s="7" customFormat="1" ht="14.65" hidden="1" customHeight="1" x14ac:dyDescent="0.15">
      <c r="AE114" s="6"/>
      <c r="AF114" s="6"/>
    </row>
    <row r="115" spans="1:32" s="7" customFormat="1" ht="14.65" hidden="1" customHeight="1" x14ac:dyDescent="0.15">
      <c r="AE115" s="6"/>
      <c r="AF115" s="6"/>
    </row>
    <row r="116" spans="1:32" s="7" customFormat="1" ht="14.65" hidden="1" customHeight="1" x14ac:dyDescent="0.15">
      <c r="AE116" s="6"/>
      <c r="AF116" s="6"/>
    </row>
    <row r="117" spans="1:32" s="7" customFormat="1" ht="14.65" hidden="1" customHeight="1" x14ac:dyDescent="0.15">
      <c r="AE117" s="6"/>
      <c r="AF117" s="6"/>
    </row>
    <row r="118" spans="1:32" s="7" customFormat="1" ht="14.65" hidden="1" customHeight="1" x14ac:dyDescent="0.15">
      <c r="AE118" s="6"/>
      <c r="AF118" s="6"/>
    </row>
    <row r="119" spans="1:32" s="7" customFormat="1" ht="14.65" hidden="1" customHeight="1" x14ac:dyDescent="0.15">
      <c r="A119" s="25"/>
      <c r="AE119" s="6"/>
      <c r="AF119" s="6"/>
    </row>
    <row r="120" spans="1:32" s="7" customFormat="1" ht="14.65" hidden="1" customHeight="1" x14ac:dyDescent="0.15">
      <c r="A120" s="6"/>
      <c r="AE120" s="6"/>
      <c r="AF120" s="6"/>
    </row>
    <row r="121" spans="1:32" s="7" customFormat="1" ht="14.65" hidden="1" customHeight="1" x14ac:dyDescent="0.15">
      <c r="A121" s="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E121" s="6"/>
      <c r="AF121" s="6"/>
    </row>
    <row r="122" spans="1:32" s="7" customFormat="1" ht="14.65" hidden="1" customHeight="1" x14ac:dyDescent="0.15">
      <c r="A122" s="1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E122" s="6"/>
      <c r="AF122" s="6"/>
    </row>
    <row r="123" spans="1:32" s="7" customFormat="1" ht="14.65" hidden="1" customHeight="1" x14ac:dyDescent="0.15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E123" s="6"/>
      <c r="AF123" s="6"/>
    </row>
    <row r="124" spans="1:32" s="7" customFormat="1" ht="14.65" hidden="1" customHeight="1" x14ac:dyDescent="0.15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E124" s="6"/>
      <c r="AF124" s="6"/>
    </row>
    <row r="125" spans="1:32" s="25" customFormat="1" ht="14.65" hidden="1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E125" s="148"/>
      <c r="AF125" s="148"/>
    </row>
    <row r="126" spans="1:32" s="6" customFormat="1" ht="14.65" hidden="1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32" ht="14.65" hidden="1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32" ht="14.65" hidden="1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31:32" s="7" customFormat="1" ht="14.65" hidden="1" customHeight="1" x14ac:dyDescent="0.15">
      <c r="AE129" s="6"/>
      <c r="AF129" s="6"/>
    </row>
    <row r="130" spans="31:32" s="7" customFormat="1" ht="14.65" hidden="1" customHeight="1" x14ac:dyDescent="0.15">
      <c r="AE130" s="6"/>
      <c r="AF130" s="6"/>
    </row>
    <row r="131" spans="31:32" s="7" customFormat="1" ht="14.65" hidden="1" customHeight="1" x14ac:dyDescent="0.15">
      <c r="AE131" s="6"/>
      <c r="AF131" s="6"/>
    </row>
    <row r="132" spans="31:32" s="7" customFormat="1" ht="14.65" hidden="1" customHeight="1" x14ac:dyDescent="0.15">
      <c r="AE132" s="6"/>
      <c r="AF132" s="6"/>
    </row>
    <row r="133" spans="31:32" s="7" customFormat="1" ht="14.65" hidden="1" customHeight="1" x14ac:dyDescent="0.15">
      <c r="AE133" s="6"/>
      <c r="AF133" s="6"/>
    </row>
    <row r="134" spans="31:32" s="7" customFormat="1" ht="14.65" hidden="1" customHeight="1" x14ac:dyDescent="0.15">
      <c r="AE134" s="6"/>
      <c r="AF134" s="6"/>
    </row>
    <row r="135" spans="31:32" s="7" customFormat="1" ht="14.65" hidden="1" customHeight="1" x14ac:dyDescent="0.15">
      <c r="AE135" s="6"/>
      <c r="AF135" s="6"/>
    </row>
    <row r="136" spans="31:32" s="7" customFormat="1" ht="14.65" hidden="1" customHeight="1" x14ac:dyDescent="0.15">
      <c r="AE136" s="6"/>
      <c r="AF136" s="6"/>
    </row>
    <row r="137" spans="31:32" s="7" customFormat="1" ht="14.65" hidden="1" customHeight="1" x14ac:dyDescent="0.15">
      <c r="AE137" s="6"/>
      <c r="AF137" s="6"/>
    </row>
    <row r="138" spans="31:32" s="7" customFormat="1" ht="14.65" hidden="1" customHeight="1" x14ac:dyDescent="0.15">
      <c r="AE138" s="6"/>
      <c r="AF138" s="6"/>
    </row>
    <row r="139" spans="31:32" s="7" customFormat="1" ht="14.65" hidden="1" customHeight="1" x14ac:dyDescent="0.15">
      <c r="AE139" s="6"/>
      <c r="AF139" s="6"/>
    </row>
    <row r="140" spans="31:32" s="7" customFormat="1" ht="14.65" hidden="1" customHeight="1" x14ac:dyDescent="0.15">
      <c r="AE140" s="6"/>
      <c r="AF140" s="6"/>
    </row>
    <row r="141" spans="31:32" s="7" customFormat="1" ht="14.65" hidden="1" customHeight="1" x14ac:dyDescent="0.15">
      <c r="AE141" s="6"/>
      <c r="AF141" s="6"/>
    </row>
    <row r="142" spans="31:32" s="7" customFormat="1" ht="14.65" hidden="1" customHeight="1" x14ac:dyDescent="0.15">
      <c r="AE142" s="6"/>
      <c r="AF142" s="6"/>
    </row>
    <row r="143" spans="31:32" s="7" customFormat="1" ht="14.65" hidden="1" customHeight="1" x14ac:dyDescent="0.15">
      <c r="AE143" s="6"/>
      <c r="AF143" s="6"/>
    </row>
    <row r="144" spans="31:32" s="7" customFormat="1" ht="14.65" hidden="1" customHeight="1" x14ac:dyDescent="0.15">
      <c r="AE144" s="6"/>
      <c r="AF144" s="6"/>
    </row>
    <row r="145" spans="2:32" s="7" customFormat="1" ht="14.65" hidden="1" customHeight="1" x14ac:dyDescent="0.15">
      <c r="AE145" s="6"/>
      <c r="AF145" s="6"/>
    </row>
    <row r="146" spans="2:32" s="7" customFormat="1" ht="14.65" hidden="1" customHeight="1" x14ac:dyDescent="0.15">
      <c r="AE146" s="6"/>
      <c r="AF146" s="6"/>
    </row>
    <row r="147" spans="2:32" s="7" customFormat="1" ht="14.65" hidden="1" customHeight="1" x14ac:dyDescent="0.15">
      <c r="AE147" s="6"/>
      <c r="AF147" s="6"/>
    </row>
    <row r="148" spans="2:32" s="7" customFormat="1" ht="14.65" hidden="1" customHeight="1" x14ac:dyDescent="0.15">
      <c r="AE148" s="6"/>
      <c r="AF148" s="6"/>
    </row>
    <row r="149" spans="2:32" s="7" customFormat="1" ht="14.65" hidden="1" customHeight="1" x14ac:dyDescent="0.15">
      <c r="AE149" s="6"/>
      <c r="AF149" s="6"/>
    </row>
    <row r="150" spans="2:32" s="7" customFormat="1" ht="14.65" hidden="1" customHeight="1" x14ac:dyDescent="0.15">
      <c r="AE150" s="6"/>
      <c r="AF150" s="6"/>
    </row>
    <row r="151" spans="2:32" s="7" customFormat="1" ht="14.65" hidden="1" customHeight="1" x14ac:dyDescent="0.15">
      <c r="AE151" s="6"/>
      <c r="AF151" s="6"/>
    </row>
    <row r="152" spans="2:32" s="7" customFormat="1" ht="14.65" hidden="1" customHeight="1" x14ac:dyDescent="0.15">
      <c r="AE152" s="6"/>
      <c r="AF152" s="6"/>
    </row>
    <row r="153" spans="2:32" s="7" customFormat="1" ht="14.65" hidden="1" customHeight="1" x14ac:dyDescent="0.15">
      <c r="AE153" s="6"/>
      <c r="AF153" s="6"/>
    </row>
    <row r="154" spans="2:32" s="7" customFormat="1" ht="14.65" hidden="1" customHeight="1" x14ac:dyDescent="0.15">
      <c r="AE154" s="6"/>
      <c r="AF154" s="6"/>
    </row>
    <row r="155" spans="2:32" s="7" customFormat="1" ht="14.65" hidden="1" customHeight="1" x14ac:dyDescent="0.15">
      <c r="AE155" s="6"/>
      <c r="AF155" s="6"/>
    </row>
    <row r="156" spans="2:32" s="7" customFormat="1" ht="14.65" hidden="1" customHeight="1" x14ac:dyDescent="0.15">
      <c r="AE156" s="6"/>
      <c r="AF156" s="6"/>
    </row>
    <row r="157" spans="2:32" s="7" customFormat="1" ht="14.65" hidden="1" customHeight="1" x14ac:dyDescent="0.15">
      <c r="AE157" s="6"/>
      <c r="AF157" s="6"/>
    </row>
    <row r="158" spans="2:32" s="7" customFormat="1" ht="14.65" hidden="1" customHeight="1" x14ac:dyDescent="0.15">
      <c r="AE158" s="6"/>
      <c r="AF158" s="6"/>
    </row>
    <row r="159" spans="2:32" s="7" customFormat="1" ht="14.65" hidden="1" customHeight="1" x14ac:dyDescent="0.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AE159" s="6"/>
      <c r="AF159" s="6"/>
    </row>
    <row r="160" spans="2:32" s="7" customFormat="1" ht="14.65" hidden="1" customHeight="1" x14ac:dyDescent="0.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AB160" s="26"/>
      <c r="AC160" s="26"/>
      <c r="AE160" s="6"/>
      <c r="AF160" s="6"/>
    </row>
    <row r="161" spans="1:32" s="7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AB161" s="6"/>
      <c r="AC161" s="6"/>
      <c r="AE161" s="6"/>
      <c r="AF161" s="6"/>
    </row>
    <row r="162" spans="1:32" s="7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AB162" s="1"/>
      <c r="AC162" s="1"/>
      <c r="AE162" s="6"/>
      <c r="AF162" s="6"/>
    </row>
    <row r="163" spans="1:32" s="7" customFormat="1" ht="14.65" hidden="1" customHeight="1" x14ac:dyDescent="0.15">
      <c r="AB163" s="1"/>
      <c r="AC163" s="1"/>
      <c r="AE163" s="6"/>
      <c r="AF163" s="6"/>
    </row>
    <row r="164" spans="1:32" s="7" customFormat="1" ht="14.65" hidden="1" customHeight="1" x14ac:dyDescent="0.15">
      <c r="AE164" s="6"/>
      <c r="AF164" s="6"/>
    </row>
    <row r="165" spans="1:32" s="7" customFormat="1" ht="14.65" hidden="1" customHeight="1" x14ac:dyDescent="0.15">
      <c r="AE165" s="6"/>
      <c r="AF165" s="6"/>
    </row>
    <row r="166" spans="1:32" s="7" customFormat="1" ht="14.65" hidden="1" customHeight="1" x14ac:dyDescent="0.15">
      <c r="AE166" s="6"/>
      <c r="AF166" s="6"/>
    </row>
    <row r="167" spans="1:32" s="7" customFormat="1" ht="14.65" hidden="1" customHeight="1" x14ac:dyDescent="0.15">
      <c r="AE167" s="6"/>
      <c r="AF167" s="6"/>
    </row>
    <row r="168" spans="1:32" s="7" customFormat="1" ht="14.65" hidden="1" customHeight="1" x14ac:dyDescent="0.15">
      <c r="AE168" s="6"/>
      <c r="AF168" s="6"/>
    </row>
    <row r="169" spans="1:32" s="7" customFormat="1" ht="14.65" hidden="1" customHeight="1" x14ac:dyDescent="0.15">
      <c r="AE169" s="6"/>
      <c r="AF169" s="6"/>
    </row>
    <row r="170" spans="1:32" s="7" customFormat="1" ht="14.65" hidden="1" customHeight="1" x14ac:dyDescent="0.15">
      <c r="AE170" s="6"/>
      <c r="AF170" s="6"/>
    </row>
    <row r="171" spans="1:32" s="7" customFormat="1" ht="14.65" hidden="1" customHeight="1" x14ac:dyDescent="0.15">
      <c r="AE171" s="6"/>
      <c r="AF171" s="6"/>
    </row>
    <row r="172" spans="1:32" s="7" customFormat="1" ht="14.65" hidden="1" customHeight="1" x14ac:dyDescent="0.15">
      <c r="AE172" s="6"/>
      <c r="AF172" s="6"/>
    </row>
    <row r="173" spans="1:32" s="7" customFormat="1" ht="14.65" hidden="1" customHeight="1" x14ac:dyDescent="0.15">
      <c r="A173" s="26"/>
      <c r="AE173" s="6"/>
      <c r="AF173" s="6"/>
    </row>
    <row r="174" spans="1:32" s="7" customFormat="1" ht="14.65" hidden="1" customHeight="1" x14ac:dyDescent="0.15">
      <c r="A174" s="6"/>
      <c r="AE174" s="6"/>
      <c r="AF174" s="6"/>
    </row>
    <row r="175" spans="1:32" s="7" customFormat="1" ht="14.65" hidden="1" customHeight="1" x14ac:dyDescent="0.15">
      <c r="A175" s="1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E175" s="6"/>
      <c r="AF175" s="6"/>
    </row>
    <row r="176" spans="1:32" s="7" customFormat="1" ht="14.65" hidden="1" customHeight="1" x14ac:dyDescent="0.15">
      <c r="A176" s="1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E176" s="6"/>
      <c r="AF176" s="6"/>
    </row>
    <row r="177" spans="1:32" s="7" customFormat="1" ht="14.65" hidden="1" customHeight="1" x14ac:dyDescent="0.15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E177" s="6"/>
      <c r="AF177" s="6"/>
    </row>
    <row r="178" spans="1:32" s="7" customFormat="1" ht="14.65" hidden="1" customHeight="1" x14ac:dyDescent="0.15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E178" s="6"/>
      <c r="AF178" s="6"/>
    </row>
    <row r="179" spans="1:32" s="26" customFormat="1" ht="14.65" hidden="1" customHeigh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E179" s="295"/>
      <c r="AF179" s="295"/>
    </row>
    <row r="180" spans="1:32" s="6" customFormat="1" ht="14.65" hidden="1" customHeigh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32" ht="14.65" hidden="1" customHeigh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32" ht="14.65" hidden="1" customHeigh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32" s="7" customFormat="1" ht="14.65" hidden="1" customHeight="1" x14ac:dyDescent="0.15">
      <c r="AE183" s="6"/>
      <c r="AF183" s="6"/>
    </row>
    <row r="184" spans="1:32" s="7" customFormat="1" ht="14.65" hidden="1" customHeight="1" x14ac:dyDescent="0.15">
      <c r="AE184" s="6"/>
      <c r="AF184" s="6"/>
    </row>
    <row r="185" spans="1:32" s="7" customFormat="1" ht="14.65" hidden="1" customHeight="1" x14ac:dyDescent="0.15">
      <c r="AE185" s="6"/>
      <c r="AF185" s="6"/>
    </row>
    <row r="186" spans="1:32" s="7" customFormat="1" ht="14.65" hidden="1" customHeight="1" x14ac:dyDescent="0.15">
      <c r="AE186" s="6"/>
      <c r="AF186" s="6"/>
    </row>
    <row r="187" spans="1:32" s="7" customFormat="1" ht="14.65" hidden="1" customHeight="1" x14ac:dyDescent="0.15">
      <c r="AE187" s="6"/>
      <c r="AF187" s="6"/>
    </row>
    <row r="188" spans="1:32" s="7" customFormat="1" ht="14.65" hidden="1" customHeight="1" x14ac:dyDescent="0.15">
      <c r="AE188" s="6"/>
      <c r="AF188" s="6"/>
    </row>
    <row r="189" spans="1:32" s="7" customFormat="1" ht="14.65" hidden="1" customHeight="1" x14ac:dyDescent="0.15">
      <c r="AE189" s="6"/>
      <c r="AF189" s="6"/>
    </row>
    <row r="190" spans="1:32" s="7" customFormat="1" ht="14.65" hidden="1" customHeight="1" x14ac:dyDescent="0.15">
      <c r="AE190" s="6"/>
      <c r="AF190" s="6"/>
    </row>
    <row r="191" spans="1:32" s="7" customFormat="1" ht="14.65" hidden="1" customHeight="1" x14ac:dyDescent="0.15">
      <c r="AE191" s="6"/>
      <c r="AF191" s="6"/>
    </row>
    <row r="192" spans="1:32" s="7" customFormat="1" ht="14.65" hidden="1" customHeight="1" x14ac:dyDescent="0.15">
      <c r="AE192" s="6"/>
      <c r="AF192" s="6"/>
    </row>
    <row r="193" spans="31:32" s="7" customFormat="1" ht="14.65" hidden="1" customHeight="1" x14ac:dyDescent="0.15">
      <c r="AE193" s="6"/>
      <c r="AF193" s="6"/>
    </row>
    <row r="194" spans="31:32" s="7" customFormat="1" ht="14.65" hidden="1" customHeight="1" x14ac:dyDescent="0.15">
      <c r="AE194" s="6"/>
      <c r="AF194" s="6"/>
    </row>
    <row r="195" spans="31:32" s="7" customFormat="1" ht="14.65" hidden="1" customHeight="1" x14ac:dyDescent="0.15">
      <c r="AE195" s="6"/>
      <c r="AF195" s="6"/>
    </row>
    <row r="196" spans="31:32" s="7" customFormat="1" ht="14.65" hidden="1" customHeight="1" x14ac:dyDescent="0.15">
      <c r="AE196" s="6"/>
      <c r="AF196" s="6"/>
    </row>
    <row r="197" spans="31:32" s="7" customFormat="1" ht="14.65" hidden="1" customHeight="1" x14ac:dyDescent="0.15">
      <c r="AE197" s="6"/>
      <c r="AF197" s="6"/>
    </row>
    <row r="198" spans="31:32" s="7" customFormat="1" ht="14.65" hidden="1" customHeight="1" x14ac:dyDescent="0.15">
      <c r="AE198" s="6"/>
      <c r="AF198" s="6"/>
    </row>
    <row r="199" spans="31:32" s="7" customFormat="1" ht="14.65" hidden="1" customHeight="1" x14ac:dyDescent="0.15">
      <c r="AE199" s="6"/>
      <c r="AF199" s="6"/>
    </row>
    <row r="200" spans="31:32" s="7" customFormat="1" ht="14.65" hidden="1" customHeight="1" x14ac:dyDescent="0.15">
      <c r="AE200" s="6"/>
      <c r="AF200" s="6"/>
    </row>
    <row r="201" spans="31:32" s="7" customFormat="1" ht="14.65" hidden="1" customHeight="1" x14ac:dyDescent="0.15">
      <c r="AE201" s="6"/>
      <c r="AF201" s="6"/>
    </row>
    <row r="202" spans="31:32" s="7" customFormat="1" ht="14.65" hidden="1" customHeight="1" x14ac:dyDescent="0.15">
      <c r="AE202" s="6"/>
      <c r="AF202" s="6"/>
    </row>
    <row r="203" spans="31:32" s="7" customFormat="1" ht="14.65" hidden="1" customHeight="1" x14ac:dyDescent="0.15">
      <c r="AE203" s="6"/>
      <c r="AF203" s="6"/>
    </row>
    <row r="204" spans="31:32" s="7" customFormat="1" ht="14.65" hidden="1" customHeight="1" x14ac:dyDescent="0.15">
      <c r="AE204" s="6"/>
      <c r="AF204" s="6"/>
    </row>
    <row r="205" spans="31:32" s="7" customFormat="1" ht="14.65" hidden="1" customHeight="1" x14ac:dyDescent="0.15">
      <c r="AE205" s="6"/>
      <c r="AF205" s="6"/>
    </row>
    <row r="206" spans="31:32" s="7" customFormat="1" ht="14.65" hidden="1" customHeight="1" x14ac:dyDescent="0.15">
      <c r="AE206" s="6"/>
      <c r="AF206" s="6"/>
    </row>
    <row r="207" spans="31:32" s="7" customFormat="1" ht="14.65" hidden="1" customHeight="1" x14ac:dyDescent="0.15">
      <c r="AE207" s="6"/>
      <c r="AF207" s="6"/>
    </row>
    <row r="208" spans="31:32" s="7" customFormat="1" ht="14.65" hidden="1" customHeight="1" x14ac:dyDescent="0.15">
      <c r="AE208" s="6"/>
      <c r="AF208" s="6"/>
    </row>
    <row r="209" spans="2:32" s="7" customFormat="1" ht="14.65" hidden="1" customHeight="1" x14ac:dyDescent="0.15">
      <c r="AE209" s="6"/>
      <c r="AF209" s="6"/>
    </row>
    <row r="210" spans="2:32" s="7" customFormat="1" ht="14.65" hidden="1" customHeight="1" x14ac:dyDescent="0.15">
      <c r="AE210" s="6"/>
      <c r="AF210" s="6"/>
    </row>
    <row r="211" spans="2:32" s="7" customFormat="1" ht="14.65" hidden="1" customHeight="1" x14ac:dyDescent="0.15">
      <c r="AE211" s="6"/>
      <c r="AF211" s="6"/>
    </row>
    <row r="212" spans="2:32" s="7" customFormat="1" ht="14.65" hidden="1" customHeight="1" x14ac:dyDescent="0.15">
      <c r="AE212" s="6"/>
      <c r="AF212" s="6"/>
    </row>
    <row r="213" spans="2:32" s="7" customFormat="1" ht="14.65" hidden="1" customHeight="1" x14ac:dyDescent="0.15">
      <c r="AE213" s="6"/>
      <c r="AF213" s="6"/>
    </row>
    <row r="214" spans="2:32" s="7" customFormat="1" ht="14.65" hidden="1" customHeight="1" x14ac:dyDescent="0.15">
      <c r="AE214" s="6"/>
      <c r="AF214" s="6"/>
    </row>
    <row r="215" spans="2:32" s="7" customFormat="1" ht="14.65" hidden="1" customHeight="1" x14ac:dyDescent="0.15">
      <c r="AE215" s="6"/>
      <c r="AF215" s="6"/>
    </row>
    <row r="216" spans="2:32" s="7" customFormat="1" ht="14.65" hidden="1" customHeight="1" x14ac:dyDescent="0.15">
      <c r="AE216" s="6"/>
      <c r="AF216" s="6"/>
    </row>
    <row r="217" spans="2:32" s="7" customFormat="1" ht="14.65" hidden="1" customHeight="1" x14ac:dyDescent="0.15">
      <c r="AE217" s="6"/>
      <c r="AF217" s="6"/>
    </row>
    <row r="218" spans="2:32" s="7" customFormat="1" ht="14.65" hidden="1" customHeight="1" x14ac:dyDescent="0.15">
      <c r="AE218" s="6"/>
      <c r="AF218" s="6"/>
    </row>
    <row r="219" spans="2:32" s="7" customFormat="1" ht="14.65" hidden="1" customHeight="1" x14ac:dyDescent="0.1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AE219" s="6"/>
      <c r="AF219" s="6"/>
    </row>
    <row r="220" spans="2:32" s="7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AB220" s="27"/>
      <c r="AC220" s="27"/>
      <c r="AE220" s="6"/>
      <c r="AF220" s="6"/>
    </row>
    <row r="221" spans="2:32" s="7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AB221" s="1"/>
      <c r="AC221" s="1"/>
      <c r="AE221" s="6"/>
      <c r="AF221" s="6"/>
    </row>
    <row r="222" spans="2:32" s="7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AB222" s="3"/>
      <c r="AC222" s="3"/>
      <c r="AE222" s="6"/>
      <c r="AF222" s="6"/>
    </row>
    <row r="223" spans="2:32" s="7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AB223" s="3"/>
      <c r="AC223" s="3"/>
      <c r="AE223" s="6"/>
      <c r="AF223" s="6"/>
    </row>
    <row r="224" spans="2:32" s="7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AB224" s="3"/>
      <c r="AC224" s="3"/>
      <c r="AE224" s="6"/>
      <c r="AF224" s="6"/>
    </row>
    <row r="225" spans="1:32" s="7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AB225" s="3"/>
      <c r="AC225" s="3"/>
      <c r="AE225" s="6"/>
      <c r="AF225" s="6"/>
    </row>
    <row r="226" spans="1:32" s="7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AB226" s="3"/>
      <c r="AC226" s="3"/>
      <c r="AE226" s="6"/>
      <c r="AF226" s="6"/>
    </row>
    <row r="227" spans="1:32" s="7" customFormat="1" ht="14.65" hidden="1" customHeight="1" x14ac:dyDescent="0.15">
      <c r="AB227" s="3"/>
      <c r="AC227" s="3"/>
      <c r="AE227" s="6"/>
      <c r="AF227" s="6"/>
    </row>
    <row r="228" spans="1:32" s="7" customFormat="1" ht="14.65" hidden="1" customHeight="1" x14ac:dyDescent="0.15">
      <c r="AE228" s="6"/>
      <c r="AF228" s="6"/>
    </row>
    <row r="229" spans="1:32" s="7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AE229" s="6"/>
      <c r="AF229" s="6"/>
    </row>
    <row r="230" spans="1:32" s="7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AB230" s="3"/>
      <c r="AC230" s="3"/>
      <c r="AE230" s="6"/>
      <c r="AF230" s="6"/>
    </row>
    <row r="231" spans="1:32" s="7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AB231" s="3"/>
      <c r="AC231" s="3"/>
      <c r="AE231" s="6"/>
      <c r="AF231" s="6"/>
    </row>
    <row r="232" spans="1:32" s="7" customFormat="1" ht="14.65" hidden="1" customHeight="1" x14ac:dyDescent="0.15">
      <c r="AB232" s="3"/>
      <c r="AC232" s="3"/>
      <c r="AE232" s="6"/>
      <c r="AF232" s="6"/>
    </row>
    <row r="233" spans="1:32" s="7" customFormat="1" ht="14.65" hidden="1" customHeight="1" x14ac:dyDescent="0.15">
      <c r="A233" s="27"/>
      <c r="AE233" s="6"/>
      <c r="AF233" s="6"/>
    </row>
    <row r="234" spans="1:32" s="7" customFormat="1" ht="14.65" hidden="1" customHeight="1" x14ac:dyDescent="0.15">
      <c r="A234" s="1"/>
      <c r="AE234" s="6"/>
      <c r="AF234" s="6"/>
    </row>
    <row r="235" spans="1:32" s="7" customFormat="1" ht="14.65" hidden="1" customHeight="1" x14ac:dyDescent="0.15">
      <c r="A235" s="3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E235" s="6"/>
      <c r="AF235" s="6"/>
    </row>
    <row r="236" spans="1:32" s="7" customFormat="1" ht="14.65" hidden="1" customHeight="1" x14ac:dyDescent="0.15">
      <c r="A236" s="3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E236" s="6"/>
      <c r="AF236" s="6"/>
    </row>
    <row r="237" spans="1:32" s="7" customFormat="1" ht="14.65" hidden="1" customHeight="1" x14ac:dyDescent="0.15">
      <c r="A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E237" s="6"/>
      <c r="AF237" s="6"/>
    </row>
    <row r="238" spans="1:32" s="7" customFormat="1" ht="14.65" hidden="1" customHeight="1" x14ac:dyDescent="0.15">
      <c r="A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E238" s="6"/>
      <c r="AF238" s="6"/>
    </row>
    <row r="239" spans="1:32" s="27" customFormat="1" ht="14.65" hidden="1" customHeight="1" x14ac:dyDescent="0.15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7"/>
      <c r="AC239" s="7"/>
      <c r="AE239" s="297"/>
      <c r="AF239" s="297"/>
    </row>
    <row r="240" spans="1:32" ht="14.65" hidden="1" customHeight="1" x14ac:dyDescent="0.15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7"/>
      <c r="AC240" s="7"/>
    </row>
    <row r="241" spans="1:32" s="3" customFormat="1" ht="14.65" hidden="1" customHeigh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AB241" s="7"/>
      <c r="AC241" s="7"/>
      <c r="AE241" s="156"/>
      <c r="AF241" s="156"/>
    </row>
    <row r="242" spans="1:32" s="3" customFormat="1" ht="14.65" hidden="1" customHeigh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AB242" s="7"/>
      <c r="AC242" s="7"/>
      <c r="AE242" s="156"/>
      <c r="AF242" s="156"/>
    </row>
    <row r="243" spans="1:32" s="3" customFormat="1" ht="14.65" hidden="1" customHeight="1" x14ac:dyDescent="0.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E243" s="156"/>
      <c r="AF243" s="156"/>
    </row>
    <row r="244" spans="1:32" s="3" customFormat="1" ht="14.65" hidden="1" customHeight="1" x14ac:dyDescent="0.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E244" s="156"/>
      <c r="AF244" s="156"/>
    </row>
    <row r="245" spans="1:32" s="3" customFormat="1" ht="14.65" hidden="1" customHeight="1" x14ac:dyDescent="0.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AB245" s="7"/>
      <c r="AC245" s="7"/>
      <c r="AE245" s="156"/>
      <c r="AF245" s="156"/>
    </row>
    <row r="246" spans="1:32" s="3" customFormat="1" ht="14.65" hidden="1" customHeigh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AB246" s="7"/>
      <c r="AC246" s="7"/>
      <c r="AE246" s="156"/>
      <c r="AF246" s="156"/>
    </row>
    <row r="247" spans="1:32" s="7" customFormat="1" ht="14.65" hidden="1" customHeight="1" x14ac:dyDescent="0.15"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E247" s="6"/>
      <c r="AF247" s="6"/>
    </row>
    <row r="248" spans="1:32" s="7" customFormat="1" ht="14.65" hidden="1" customHeight="1" x14ac:dyDescent="0.15">
      <c r="AE248" s="6"/>
      <c r="AF248" s="6"/>
    </row>
    <row r="249" spans="1:32" s="3" customFormat="1" ht="14.65" hidden="1" customHeigh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E249" s="156"/>
      <c r="AF249" s="156"/>
    </row>
    <row r="250" spans="1:32" s="3" customFormat="1" ht="14.65" hidden="1" customHeigh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E250" s="156"/>
      <c r="AF250" s="156"/>
    </row>
    <row r="251" spans="1:32" s="3" customFormat="1" ht="14.65" hidden="1" customHeigh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E251" s="156"/>
      <c r="AF251" s="156"/>
    </row>
    <row r="252" spans="1:32" s="7" customFormat="1" ht="14.65" hidden="1" customHeight="1" x14ac:dyDescent="0.15">
      <c r="AE252" s="6"/>
      <c r="AF252" s="6"/>
    </row>
    <row r="253" spans="1:32" s="7" customFormat="1" ht="14.65" hidden="1" customHeight="1" x14ac:dyDescent="0.15">
      <c r="AE253" s="6"/>
      <c r="AF253" s="6"/>
    </row>
    <row r="254" spans="1:32" s="7" customFormat="1" ht="14.65" hidden="1" customHeight="1" x14ac:dyDescent="0.15">
      <c r="AE254" s="6"/>
      <c r="AF254" s="6"/>
    </row>
    <row r="255" spans="1:32" s="7" customFormat="1" ht="14.65" hidden="1" customHeight="1" x14ac:dyDescent="0.15">
      <c r="AE255" s="6"/>
      <c r="AF255" s="6"/>
    </row>
    <row r="256" spans="1:32" s="7" customFormat="1" ht="14.65" hidden="1" customHeight="1" x14ac:dyDescent="0.15">
      <c r="AE256" s="6"/>
      <c r="AF256" s="6"/>
    </row>
    <row r="257" spans="2:32" s="7" customFormat="1" ht="14.65" hidden="1" customHeight="1" x14ac:dyDescent="0.15">
      <c r="AE257" s="6"/>
      <c r="AF257" s="6"/>
    </row>
    <row r="258" spans="2:32" s="7" customFormat="1" ht="14.65" hidden="1" customHeight="1" x14ac:dyDescent="0.15">
      <c r="AE258" s="6"/>
      <c r="AF258" s="6"/>
    </row>
    <row r="259" spans="2:32" s="7" customFormat="1" ht="14.65" hidden="1" customHeight="1" x14ac:dyDescent="0.15">
      <c r="AE259" s="6"/>
      <c r="AF259" s="6"/>
    </row>
    <row r="260" spans="2:32" s="7" customFormat="1" ht="14.65" hidden="1" customHeight="1" x14ac:dyDescent="0.15">
      <c r="AE260" s="6"/>
      <c r="AF260" s="6"/>
    </row>
    <row r="261" spans="2:32" s="7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AE261" s="6"/>
      <c r="AF261" s="6"/>
    </row>
    <row r="262" spans="2:32" s="7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AB262" s="1"/>
      <c r="AC262" s="1"/>
      <c r="AE262" s="6"/>
      <c r="AF262" s="6"/>
    </row>
    <row r="263" spans="2:32" s="7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AB263" s="1"/>
      <c r="AC263" s="1"/>
      <c r="AE263" s="6"/>
      <c r="AF263" s="6"/>
    </row>
    <row r="264" spans="2:32" s="7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AB264" s="1"/>
      <c r="AC264" s="1"/>
      <c r="AE264" s="6"/>
      <c r="AF264" s="6"/>
    </row>
    <row r="265" spans="2:32" s="7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AB265" s="1"/>
      <c r="AC265" s="1"/>
      <c r="AE265" s="6"/>
      <c r="AF265" s="6"/>
    </row>
    <row r="266" spans="2:32" s="7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AB266" s="1"/>
      <c r="AC266" s="1"/>
      <c r="AE266" s="6"/>
      <c r="AF266" s="6"/>
    </row>
    <row r="267" spans="2:32" s="7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AB267" s="1"/>
      <c r="AC267" s="1"/>
      <c r="AE267" s="6"/>
      <c r="AF267" s="6"/>
    </row>
    <row r="268" spans="2:32" s="7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AB268" s="1"/>
      <c r="AC268" s="1"/>
      <c r="AE268" s="6"/>
      <c r="AF268" s="6"/>
    </row>
    <row r="269" spans="2:32" s="7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AB269" s="1"/>
      <c r="AC269" s="1"/>
      <c r="AE269" s="6"/>
      <c r="AF269" s="6"/>
    </row>
    <row r="270" spans="2:32" s="7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AB270" s="1"/>
      <c r="AC270" s="1"/>
      <c r="AE270" s="6"/>
      <c r="AF270" s="6"/>
    </row>
    <row r="271" spans="2:32" s="7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AB271" s="1"/>
      <c r="AC271" s="1"/>
      <c r="AE271" s="6"/>
      <c r="AF271" s="6"/>
    </row>
    <row r="272" spans="2:32" s="7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AB272" s="1"/>
      <c r="AC272" s="1"/>
      <c r="AE272" s="6"/>
      <c r="AF272" s="6"/>
    </row>
    <row r="273" spans="1:32" s="7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AB273" s="1"/>
      <c r="AC273" s="1"/>
      <c r="AE273" s="6"/>
      <c r="AF273" s="6"/>
    </row>
    <row r="274" spans="1:32" s="7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AB274" s="1"/>
      <c r="AC274" s="1"/>
      <c r="AE274" s="6"/>
      <c r="AF274" s="6"/>
    </row>
    <row r="275" spans="1:32" s="7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AB275" s="1"/>
      <c r="AC275" s="1"/>
      <c r="AE275" s="6"/>
      <c r="AF275" s="6"/>
    </row>
    <row r="276" spans="1:32" s="7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AB276" s="1"/>
      <c r="AC276" s="1"/>
      <c r="AE276" s="6"/>
      <c r="AF276" s="6"/>
    </row>
    <row r="277" spans="1:32" s="7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E277" s="6"/>
      <c r="AF277" s="6"/>
    </row>
    <row r="278" spans="1:32" s="7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E278" s="6"/>
      <c r="AF278" s="6"/>
    </row>
    <row r="279" spans="1:32" s="7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E279" s="6"/>
      <c r="AF279" s="6"/>
    </row>
    <row r="280" spans="1:32" s="7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E280" s="6"/>
      <c r="AF280" s="6"/>
    </row>
    <row r="281" spans="1:32" ht="14.65" hidden="1" customHeight="1" x14ac:dyDescent="0.15"/>
    <row r="282" spans="1:32" ht="14.65" hidden="1" customHeight="1" x14ac:dyDescent="0.15"/>
  </sheetData>
  <mergeCells count="122">
    <mergeCell ref="AB66:AC66"/>
    <mergeCell ref="N6:O6"/>
    <mergeCell ref="AB6:AC6"/>
    <mergeCell ref="N7:O7"/>
    <mergeCell ref="AB7:AC7"/>
    <mergeCell ref="N8:O8"/>
    <mergeCell ref="AB8:AC8"/>
    <mergeCell ref="N14:O14"/>
    <mergeCell ref="AB14:AC14"/>
    <mergeCell ref="N18:O18"/>
    <mergeCell ref="AB18:AC18"/>
    <mergeCell ref="N19:O19"/>
    <mergeCell ref="AB19:AC19"/>
    <mergeCell ref="N20:O20"/>
    <mergeCell ref="AB20:AC20"/>
    <mergeCell ref="N15:O15"/>
    <mergeCell ref="AB15:AC15"/>
    <mergeCell ref="N16:O16"/>
    <mergeCell ref="AB16:AC16"/>
    <mergeCell ref="N17:O17"/>
    <mergeCell ref="AB17:AC17"/>
    <mergeCell ref="N24:O24"/>
    <mergeCell ref="AB24:AC24"/>
    <mergeCell ref="N25:O25"/>
    <mergeCell ref="B1:AC1"/>
    <mergeCell ref="B2:AC2"/>
    <mergeCell ref="B3:AC3"/>
    <mergeCell ref="B5:M5"/>
    <mergeCell ref="Q5:AA5"/>
    <mergeCell ref="N12:O12"/>
    <mergeCell ref="AB12:AC12"/>
    <mergeCell ref="N13:O13"/>
    <mergeCell ref="AB13:AC13"/>
    <mergeCell ref="N9:O9"/>
    <mergeCell ref="AB9:AC9"/>
    <mergeCell ref="N10:O10"/>
    <mergeCell ref="AB10:AC10"/>
    <mergeCell ref="N11:O11"/>
    <mergeCell ref="AB11:AC11"/>
    <mergeCell ref="N5:P5"/>
    <mergeCell ref="AB5:AD5"/>
    <mergeCell ref="AB25:AC25"/>
    <mergeCell ref="N26:O26"/>
    <mergeCell ref="AB26:AC26"/>
    <mergeCell ref="N21:O21"/>
    <mergeCell ref="AB21:AC21"/>
    <mergeCell ref="N22:O22"/>
    <mergeCell ref="Q22:AA22"/>
    <mergeCell ref="AB22:AC22"/>
    <mergeCell ref="N23:O23"/>
    <mergeCell ref="AB23:AC23"/>
    <mergeCell ref="N30:O30"/>
    <mergeCell ref="AB30:AC30"/>
    <mergeCell ref="N31:O31"/>
    <mergeCell ref="AB31:AC31"/>
    <mergeCell ref="N32:O32"/>
    <mergeCell ref="AB32:AC32"/>
    <mergeCell ref="N27:O27"/>
    <mergeCell ref="AB27:AC27"/>
    <mergeCell ref="N28:O28"/>
    <mergeCell ref="AB28:AC28"/>
    <mergeCell ref="N29:O29"/>
    <mergeCell ref="AB29:AC29"/>
    <mergeCell ref="N36:O36"/>
    <mergeCell ref="AB36:AC36"/>
    <mergeCell ref="N37:O37"/>
    <mergeCell ref="AB37:AC37"/>
    <mergeCell ref="N38:O38"/>
    <mergeCell ref="AB38:AC38"/>
    <mergeCell ref="N33:O33"/>
    <mergeCell ref="AB33:AC33"/>
    <mergeCell ref="N34:O34"/>
    <mergeCell ref="AB34:AC34"/>
    <mergeCell ref="N35:O35"/>
    <mergeCell ref="AB35:AC35"/>
    <mergeCell ref="N44:O44"/>
    <mergeCell ref="N46:O46"/>
    <mergeCell ref="AB46:AC46"/>
    <mergeCell ref="N47:O47"/>
    <mergeCell ref="N48:O48"/>
    <mergeCell ref="AB48:AC48"/>
    <mergeCell ref="N39:O39"/>
    <mergeCell ref="AB39:AC39"/>
    <mergeCell ref="N40:O40"/>
    <mergeCell ref="AB40:AC40"/>
    <mergeCell ref="AB41:AC41"/>
    <mergeCell ref="AB42:AC42"/>
    <mergeCell ref="N43:O43"/>
    <mergeCell ref="N42:O42"/>
    <mergeCell ref="N41:O41"/>
    <mergeCell ref="N45:O45"/>
    <mergeCell ref="N53:O53"/>
    <mergeCell ref="N54:O54"/>
    <mergeCell ref="AB54:AC54"/>
    <mergeCell ref="N55:O55"/>
    <mergeCell ref="AB55:AC55"/>
    <mergeCell ref="N56:O56"/>
    <mergeCell ref="AB56:AC56"/>
    <mergeCell ref="N49:O49"/>
    <mergeCell ref="AB49:AC49"/>
    <mergeCell ref="N50:O50"/>
    <mergeCell ref="AB50:AC50"/>
    <mergeCell ref="AB51:AC51"/>
    <mergeCell ref="N52:O52"/>
    <mergeCell ref="AB52:AC52"/>
    <mergeCell ref="N51:O51"/>
    <mergeCell ref="N60:O60"/>
    <mergeCell ref="Q60:AA60"/>
    <mergeCell ref="AB60:AC60"/>
    <mergeCell ref="Q61:AA61"/>
    <mergeCell ref="AB61:AC61"/>
    <mergeCell ref="B62:M62"/>
    <mergeCell ref="Q62:AA62"/>
    <mergeCell ref="AB62:AC62"/>
    <mergeCell ref="N57:O57"/>
    <mergeCell ref="AB57:AC57"/>
    <mergeCell ref="N58:O58"/>
    <mergeCell ref="AB58:AC58"/>
    <mergeCell ref="N59:O59"/>
    <mergeCell ref="AB59:AC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W294"/>
  <sheetViews>
    <sheetView showGridLines="0" view="pageBreakPreview" zoomScaleNormal="100" zoomScaleSheetLayoutView="100" workbookViewId="0">
      <selection activeCell="A5" sqref="A5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3.75" style="1" customWidth="1"/>
    <col min="15" max="15" width="9" style="6"/>
    <col min="16" max="16" width="9" style="1"/>
    <col min="17" max="17" width="8.125" style="1" customWidth="1"/>
    <col min="18" max="18" width="9.5" style="1" bestFit="1" customWidth="1"/>
    <col min="19" max="19" width="11.5" style="1" bestFit="1" customWidth="1"/>
    <col min="20" max="20" width="9" style="1"/>
    <col min="21" max="21" width="10.5" style="1" bestFit="1" customWidth="1"/>
    <col min="22" max="22" width="9" style="1"/>
    <col min="23" max="23" width="16.5" style="1" customWidth="1"/>
    <col min="24" max="16384" width="9" style="1"/>
  </cols>
  <sheetData>
    <row r="1" spans="1:17" ht="18" customHeight="1" x14ac:dyDescent="0.15">
      <c r="A1" s="552" t="s">
        <v>61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</row>
    <row r="2" spans="1:17" ht="23.25" customHeight="1" x14ac:dyDescent="0.2">
      <c r="A2" s="553" t="s">
        <v>62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28"/>
      <c r="O2" s="55"/>
      <c r="P2" s="28"/>
    </row>
    <row r="3" spans="1:17" ht="14.1" customHeight="1" x14ac:dyDescent="0.2">
      <c r="A3" s="554" t="s">
        <v>421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28"/>
      <c r="O3" s="55"/>
      <c r="P3" s="28"/>
    </row>
    <row r="4" spans="1:17" ht="14.1" customHeight="1" x14ac:dyDescent="0.2">
      <c r="A4" s="555" t="s">
        <v>422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28"/>
      <c r="O4" s="55"/>
      <c r="P4" s="28"/>
    </row>
    <row r="5" spans="1:17" ht="15.75" customHeight="1" thickBot="1" x14ac:dyDescent="0.25">
      <c r="A5" s="29"/>
      <c r="B5" s="407" t="s">
        <v>410</v>
      </c>
      <c r="C5" s="28"/>
      <c r="D5" s="28"/>
      <c r="E5" s="28"/>
      <c r="F5" s="28"/>
      <c r="G5" s="28"/>
      <c r="H5" s="28"/>
      <c r="I5" s="28"/>
      <c r="J5" s="28"/>
      <c r="K5" s="30"/>
      <c r="L5" s="28"/>
      <c r="M5" s="30" t="s">
        <v>414</v>
      </c>
      <c r="N5" s="28"/>
      <c r="O5" s="55"/>
      <c r="P5" s="28"/>
    </row>
    <row r="6" spans="1:17" ht="15.75" customHeight="1" thickBot="1" x14ac:dyDescent="0.25">
      <c r="A6" s="556" t="s">
        <v>1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8" t="s">
        <v>2</v>
      </c>
      <c r="M6" s="559"/>
      <c r="N6" s="28"/>
      <c r="O6" s="55"/>
      <c r="P6" s="420"/>
    </row>
    <row r="7" spans="1:17" ht="15.75" customHeight="1" x14ac:dyDescent="0.15">
      <c r="A7" s="31"/>
      <c r="B7" s="32" t="s">
        <v>358</v>
      </c>
      <c r="C7" s="32"/>
      <c r="D7" s="26"/>
      <c r="E7" s="32"/>
      <c r="F7" s="32"/>
      <c r="G7" s="32"/>
      <c r="H7" s="32"/>
      <c r="I7" s="33"/>
      <c r="J7" s="33"/>
      <c r="K7" s="33"/>
      <c r="L7" s="543">
        <f>L8+L23</f>
        <v>609985795</v>
      </c>
      <c r="M7" s="544"/>
    </row>
    <row r="8" spans="1:17" ht="15.75" customHeight="1" x14ac:dyDescent="0.15">
      <c r="A8" s="31"/>
      <c r="B8" s="32"/>
      <c r="C8" s="32" t="s">
        <v>359</v>
      </c>
      <c r="D8" s="32"/>
      <c r="E8" s="32"/>
      <c r="F8" s="32"/>
      <c r="G8" s="32"/>
      <c r="H8" s="32"/>
      <c r="I8" s="33"/>
      <c r="J8" s="33"/>
      <c r="K8" s="33"/>
      <c r="L8" s="543">
        <f>L9+L14+L19</f>
        <v>592472005</v>
      </c>
      <c r="M8" s="544"/>
    </row>
    <row r="9" spans="1:17" ht="15.75" customHeight="1" x14ac:dyDescent="0.15">
      <c r="A9" s="31"/>
      <c r="B9" s="32"/>
      <c r="C9" s="32"/>
      <c r="D9" s="32" t="s">
        <v>63</v>
      </c>
      <c r="E9" s="32"/>
      <c r="F9" s="32"/>
      <c r="G9" s="32"/>
      <c r="H9" s="32"/>
      <c r="I9" s="33"/>
      <c r="J9" s="33"/>
      <c r="K9" s="33"/>
      <c r="L9" s="543">
        <f>SUM(L10:M13)</f>
        <v>141887326</v>
      </c>
      <c r="M9" s="544"/>
    </row>
    <row r="10" spans="1:17" s="7" customFormat="1" ht="15.75" customHeight="1" x14ac:dyDescent="0.15">
      <c r="A10" s="31"/>
      <c r="B10" s="32"/>
      <c r="C10" s="32"/>
      <c r="D10" s="32"/>
      <c r="E10" s="32" t="s">
        <v>64</v>
      </c>
      <c r="F10" s="32"/>
      <c r="G10" s="32"/>
      <c r="H10" s="32"/>
      <c r="I10" s="33"/>
      <c r="J10" s="33"/>
      <c r="K10" s="33"/>
      <c r="L10" s="543">
        <v>107232426</v>
      </c>
      <c r="M10" s="544"/>
      <c r="O10" s="6"/>
      <c r="P10" s="419"/>
    </row>
    <row r="11" spans="1:17" s="7" customFormat="1" ht="15.75" customHeight="1" x14ac:dyDescent="0.15">
      <c r="A11" s="31"/>
      <c r="B11" s="32"/>
      <c r="C11" s="32"/>
      <c r="D11" s="32"/>
      <c r="E11" s="32" t="s">
        <v>65</v>
      </c>
      <c r="F11" s="32"/>
      <c r="G11" s="32"/>
      <c r="H11" s="32"/>
      <c r="I11" s="33"/>
      <c r="J11" s="33"/>
      <c r="K11" s="33"/>
      <c r="L11" s="543">
        <v>9665231</v>
      </c>
      <c r="M11" s="544"/>
      <c r="O11" s="6"/>
      <c r="P11" s="419"/>
    </row>
    <row r="12" spans="1:17" s="7" customFormat="1" ht="15.75" customHeight="1" x14ac:dyDescent="0.15">
      <c r="A12" s="31"/>
      <c r="B12" s="32"/>
      <c r="C12" s="32"/>
      <c r="D12" s="32"/>
      <c r="E12" s="32" t="s">
        <v>66</v>
      </c>
      <c r="F12" s="32"/>
      <c r="G12" s="32"/>
      <c r="H12" s="32"/>
      <c r="I12" s="33"/>
      <c r="J12" s="33"/>
      <c r="K12" s="33"/>
      <c r="L12" s="543">
        <v>24824461</v>
      </c>
      <c r="M12" s="544"/>
      <c r="O12" s="6"/>
      <c r="P12" s="419"/>
      <c r="Q12" s="32"/>
    </row>
    <row r="13" spans="1:17" s="7" customFormat="1" ht="15.75" customHeight="1" x14ac:dyDescent="0.15">
      <c r="A13" s="31"/>
      <c r="B13" s="32"/>
      <c r="C13" s="32"/>
      <c r="D13" s="32"/>
      <c r="E13" s="32" t="s">
        <v>38</v>
      </c>
      <c r="F13" s="32"/>
      <c r="G13" s="32"/>
      <c r="H13" s="32"/>
      <c r="I13" s="33"/>
      <c r="J13" s="33"/>
      <c r="K13" s="33"/>
      <c r="L13" s="543">
        <v>165208</v>
      </c>
      <c r="M13" s="544"/>
      <c r="O13" s="6"/>
      <c r="P13" s="419"/>
    </row>
    <row r="14" spans="1:17" s="7" customFormat="1" ht="15.75" customHeight="1" x14ac:dyDescent="0.15">
      <c r="A14" s="31"/>
      <c r="B14" s="32"/>
      <c r="C14" s="32"/>
      <c r="D14" s="32" t="s">
        <v>67</v>
      </c>
      <c r="E14" s="32"/>
      <c r="F14" s="32"/>
      <c r="G14" s="32"/>
      <c r="H14" s="32"/>
      <c r="I14" s="33"/>
      <c r="J14" s="33"/>
      <c r="K14" s="33"/>
      <c r="L14" s="543">
        <f>SUM(L15:M18)</f>
        <v>444073166</v>
      </c>
      <c r="M14" s="544"/>
      <c r="N14" s="1"/>
      <c r="O14" s="6"/>
      <c r="P14" s="419"/>
    </row>
    <row r="15" spans="1:17" s="7" customFormat="1" ht="15.75" customHeight="1" x14ac:dyDescent="0.15">
      <c r="A15" s="31"/>
      <c r="B15" s="32"/>
      <c r="C15" s="32"/>
      <c r="D15" s="32"/>
      <c r="E15" s="32" t="s">
        <v>68</v>
      </c>
      <c r="F15" s="32"/>
      <c r="G15" s="32"/>
      <c r="H15" s="32"/>
      <c r="I15" s="33"/>
      <c r="J15" s="33"/>
      <c r="K15" s="33"/>
      <c r="L15" s="543">
        <v>304843355</v>
      </c>
      <c r="M15" s="544"/>
      <c r="O15" s="6"/>
      <c r="P15" s="419"/>
    </row>
    <row r="16" spans="1:17" s="7" customFormat="1" ht="15.75" customHeight="1" x14ac:dyDescent="0.15">
      <c r="A16" s="31"/>
      <c r="B16" s="32"/>
      <c r="C16" s="32"/>
      <c r="D16" s="32"/>
      <c r="E16" s="32" t="s">
        <v>69</v>
      </c>
      <c r="F16" s="32"/>
      <c r="G16" s="32"/>
      <c r="H16" s="32"/>
      <c r="I16" s="33"/>
      <c r="J16" s="33"/>
      <c r="K16" s="33"/>
      <c r="L16" s="543">
        <v>50855148</v>
      </c>
      <c r="M16" s="544"/>
      <c r="O16" s="6"/>
      <c r="P16" s="419"/>
    </row>
    <row r="17" spans="1:23" s="7" customFormat="1" ht="15.75" customHeight="1" x14ac:dyDescent="0.15">
      <c r="A17" s="31"/>
      <c r="B17" s="32"/>
      <c r="C17" s="32"/>
      <c r="D17" s="32"/>
      <c r="E17" s="32" t="s">
        <v>70</v>
      </c>
      <c r="F17" s="32"/>
      <c r="G17" s="32"/>
      <c r="H17" s="32"/>
      <c r="I17" s="33"/>
      <c r="J17" s="33"/>
      <c r="K17" s="33"/>
      <c r="L17" s="543">
        <v>88374663</v>
      </c>
      <c r="M17" s="544"/>
      <c r="O17" s="6"/>
      <c r="P17" s="419"/>
    </row>
    <row r="18" spans="1:23" s="7" customFormat="1" ht="15.75" customHeight="1" x14ac:dyDescent="0.15">
      <c r="A18" s="31"/>
      <c r="B18" s="32"/>
      <c r="C18" s="32"/>
      <c r="D18" s="32"/>
      <c r="E18" s="32" t="s">
        <v>38</v>
      </c>
      <c r="F18" s="32"/>
      <c r="G18" s="32"/>
      <c r="H18" s="32"/>
      <c r="I18" s="33"/>
      <c r="J18" s="33"/>
      <c r="K18" s="33"/>
      <c r="L18" s="543" t="s">
        <v>378</v>
      </c>
      <c r="M18" s="544"/>
      <c r="O18" s="6"/>
      <c r="P18" s="419"/>
    </row>
    <row r="19" spans="1:23" s="7" customFormat="1" ht="15.75" customHeight="1" x14ac:dyDescent="0.15">
      <c r="A19" s="31"/>
      <c r="B19" s="32"/>
      <c r="C19" s="32"/>
      <c r="D19" s="32" t="s">
        <v>71</v>
      </c>
      <c r="E19" s="32"/>
      <c r="F19" s="32"/>
      <c r="G19" s="32"/>
      <c r="H19" s="32"/>
      <c r="I19" s="33"/>
      <c r="J19" s="33"/>
      <c r="K19" s="33"/>
      <c r="L19" s="543">
        <f>SUM(L20:M22)</f>
        <v>6511513</v>
      </c>
      <c r="M19" s="544"/>
      <c r="O19" s="6"/>
      <c r="P19" s="254"/>
      <c r="Q19" s="254"/>
      <c r="R19" s="254"/>
      <c r="S19" s="254"/>
      <c r="T19" s="35"/>
      <c r="U19" s="35"/>
      <c r="V19" s="35"/>
      <c r="W19" s="35"/>
    </row>
    <row r="20" spans="1:23" s="7" customFormat="1" ht="15.75" customHeight="1" x14ac:dyDescent="0.15">
      <c r="A20" s="31"/>
      <c r="B20" s="32"/>
      <c r="C20" s="32"/>
      <c r="D20" s="26"/>
      <c r="E20" s="26" t="s">
        <v>72</v>
      </c>
      <c r="F20" s="26"/>
      <c r="G20" s="32"/>
      <c r="H20" s="32"/>
      <c r="I20" s="36"/>
      <c r="J20" s="36"/>
      <c r="K20" s="36"/>
      <c r="L20" s="543">
        <v>4808426</v>
      </c>
      <c r="M20" s="544"/>
      <c r="O20" s="6"/>
      <c r="P20" s="254"/>
      <c r="Q20" s="254"/>
      <c r="R20" s="254"/>
      <c r="S20" s="254"/>
      <c r="T20" s="35"/>
      <c r="U20" s="35"/>
      <c r="V20" s="35"/>
      <c r="W20" s="35"/>
    </row>
    <row r="21" spans="1:23" s="7" customFormat="1" ht="15.75" customHeight="1" x14ac:dyDescent="0.15">
      <c r="A21" s="31"/>
      <c r="B21" s="32"/>
      <c r="C21" s="32"/>
      <c r="D21" s="26"/>
      <c r="E21" s="32" t="s">
        <v>73</v>
      </c>
      <c r="F21" s="32"/>
      <c r="G21" s="32"/>
      <c r="H21" s="32"/>
      <c r="I21" s="36"/>
      <c r="J21" s="36"/>
      <c r="K21" s="36"/>
      <c r="L21" s="543" t="s">
        <v>378</v>
      </c>
      <c r="M21" s="544"/>
      <c r="O21" s="6"/>
      <c r="P21" s="254"/>
      <c r="Q21" s="254"/>
      <c r="R21" s="254"/>
      <c r="S21" s="254"/>
      <c r="T21" s="35"/>
      <c r="U21" s="35"/>
      <c r="V21" s="35"/>
      <c r="W21" s="35"/>
    </row>
    <row r="22" spans="1:23" s="7" customFormat="1" ht="15.75" customHeight="1" x14ac:dyDescent="0.15">
      <c r="A22" s="31"/>
      <c r="B22" s="32"/>
      <c r="C22" s="32"/>
      <c r="D22" s="26"/>
      <c r="E22" s="32" t="s">
        <v>16</v>
      </c>
      <c r="F22" s="32"/>
      <c r="G22" s="32"/>
      <c r="H22" s="32"/>
      <c r="I22" s="36"/>
      <c r="J22" s="36"/>
      <c r="K22" s="36"/>
      <c r="L22" s="543">
        <v>1703087</v>
      </c>
      <c r="M22" s="544"/>
      <c r="O22" s="6"/>
      <c r="P22" s="254"/>
      <c r="Q22" s="254"/>
      <c r="R22" s="254"/>
      <c r="S22" s="254"/>
      <c r="T22" s="35"/>
      <c r="U22" s="35"/>
      <c r="V22" s="35"/>
      <c r="W22" s="35"/>
    </row>
    <row r="23" spans="1:23" s="7" customFormat="1" ht="15.75" customHeight="1" x14ac:dyDescent="0.15">
      <c r="A23" s="31"/>
      <c r="B23" s="32"/>
      <c r="C23" s="37" t="s">
        <v>74</v>
      </c>
      <c r="D23" s="37"/>
      <c r="E23" s="32"/>
      <c r="F23" s="32"/>
      <c r="G23" s="32"/>
      <c r="H23" s="32"/>
      <c r="I23" s="36"/>
      <c r="J23" s="36"/>
      <c r="K23" s="36"/>
      <c r="L23" s="543">
        <f>SUM(L24:M27)</f>
        <v>17513790</v>
      </c>
      <c r="M23" s="544"/>
      <c r="O23" s="6"/>
      <c r="P23" s="254"/>
      <c r="Q23" s="254"/>
      <c r="R23" s="254"/>
      <c r="S23" s="254"/>
      <c r="T23" s="35"/>
      <c r="U23" s="35"/>
      <c r="V23" s="35"/>
      <c r="W23" s="35"/>
    </row>
    <row r="24" spans="1:23" s="7" customFormat="1" ht="15.75" customHeight="1" x14ac:dyDescent="0.15">
      <c r="A24" s="31"/>
      <c r="B24" s="32"/>
      <c r="C24" s="32"/>
      <c r="D24" s="32" t="s">
        <v>75</v>
      </c>
      <c r="E24" s="32"/>
      <c r="F24" s="32"/>
      <c r="G24" s="32"/>
      <c r="H24" s="32"/>
      <c r="I24" s="36"/>
      <c r="J24" s="36"/>
      <c r="K24" s="36"/>
      <c r="L24" s="543">
        <v>14209990</v>
      </c>
      <c r="M24" s="544"/>
      <c r="O24" s="6"/>
      <c r="P24" s="254"/>
      <c r="Q24" s="254"/>
      <c r="R24" s="254"/>
      <c r="S24" s="254"/>
      <c r="T24" s="35"/>
      <c r="U24" s="35"/>
      <c r="V24" s="35"/>
      <c r="W24" s="35"/>
    </row>
    <row r="25" spans="1:23" s="7" customFormat="1" ht="15.75" customHeight="1" x14ac:dyDescent="0.15">
      <c r="A25" s="31"/>
      <c r="B25" s="32"/>
      <c r="C25" s="32"/>
      <c r="D25" s="32" t="s">
        <v>76</v>
      </c>
      <c r="E25" s="32"/>
      <c r="F25" s="32"/>
      <c r="G25" s="32"/>
      <c r="H25" s="32"/>
      <c r="I25" s="36"/>
      <c r="J25" s="36"/>
      <c r="K25" s="36"/>
      <c r="L25" s="543">
        <v>3220000</v>
      </c>
      <c r="M25" s="544"/>
      <c r="O25" s="6"/>
    </row>
    <row r="26" spans="1:23" s="7" customFormat="1" ht="15.75" customHeight="1" x14ac:dyDescent="0.15">
      <c r="A26" s="31"/>
      <c r="B26" s="32"/>
      <c r="C26" s="32"/>
      <c r="D26" s="32" t="s">
        <v>77</v>
      </c>
      <c r="E26" s="32"/>
      <c r="F26" s="32"/>
      <c r="G26" s="32"/>
      <c r="H26" s="32"/>
      <c r="I26" s="36"/>
      <c r="J26" s="36"/>
      <c r="K26" s="36"/>
      <c r="L26" s="543" t="s">
        <v>379</v>
      </c>
      <c r="M26" s="544"/>
      <c r="O26" s="6"/>
    </row>
    <row r="27" spans="1:23" s="7" customFormat="1" ht="15.75" customHeight="1" x14ac:dyDescent="0.15">
      <c r="A27" s="31"/>
      <c r="B27" s="32"/>
      <c r="C27" s="32"/>
      <c r="D27" s="254" t="s">
        <v>360</v>
      </c>
      <c r="E27" s="254"/>
      <c r="F27" s="254"/>
      <c r="G27" s="254"/>
      <c r="H27" s="254"/>
      <c r="I27" s="35"/>
      <c r="J27" s="35"/>
      <c r="K27" s="35"/>
      <c r="L27" s="543">
        <v>83800</v>
      </c>
      <c r="M27" s="544"/>
      <c r="O27" s="6"/>
    </row>
    <row r="28" spans="1:23" s="7" customFormat="1" ht="15.75" customHeight="1" x14ac:dyDescent="0.15">
      <c r="A28" s="31"/>
      <c r="B28" s="38" t="s">
        <v>78</v>
      </c>
      <c r="C28" s="38"/>
      <c r="D28" s="254"/>
      <c r="E28" s="254"/>
      <c r="F28" s="254"/>
      <c r="G28" s="254"/>
      <c r="H28" s="254"/>
      <c r="I28" s="35"/>
      <c r="J28" s="35"/>
      <c r="K28" s="35"/>
      <c r="L28" s="543">
        <f>SUM(L29:M30)</f>
        <v>92726455</v>
      </c>
      <c r="M28" s="544"/>
      <c r="O28" s="6"/>
    </row>
    <row r="29" spans="1:23" s="7" customFormat="1" ht="15.75" customHeight="1" x14ac:dyDescent="0.15">
      <c r="A29" s="31"/>
      <c r="B29" s="32"/>
      <c r="C29" s="32" t="s">
        <v>79</v>
      </c>
      <c r="D29" s="39"/>
      <c r="E29" s="32"/>
      <c r="F29" s="32"/>
      <c r="G29" s="32"/>
      <c r="H29" s="32"/>
      <c r="I29" s="40"/>
      <c r="J29" s="40"/>
      <c r="K29" s="40"/>
      <c r="L29" s="543">
        <v>78687845</v>
      </c>
      <c r="M29" s="544"/>
      <c r="O29" s="6"/>
    </row>
    <row r="30" spans="1:23" s="7" customFormat="1" ht="15.75" customHeight="1" x14ac:dyDescent="0.15">
      <c r="A30" s="31"/>
      <c r="B30" s="32"/>
      <c r="C30" s="32" t="s">
        <v>38</v>
      </c>
      <c r="D30" s="32"/>
      <c r="E30" s="26"/>
      <c r="F30" s="32"/>
      <c r="G30" s="32"/>
      <c r="H30" s="32"/>
      <c r="I30" s="40"/>
      <c r="J30" s="40"/>
      <c r="K30" s="40"/>
      <c r="L30" s="543">
        <v>14038610</v>
      </c>
      <c r="M30" s="544"/>
      <c r="O30" s="6"/>
      <c r="Q30" s="454"/>
      <c r="T30" s="6"/>
    </row>
    <row r="31" spans="1:23" s="7" customFormat="1" ht="15.75" customHeight="1" x14ac:dyDescent="0.15">
      <c r="A31" s="41" t="s">
        <v>80</v>
      </c>
      <c r="B31" s="42"/>
      <c r="C31" s="42"/>
      <c r="D31" s="42"/>
      <c r="E31" s="43"/>
      <c r="F31" s="43"/>
      <c r="G31" s="43"/>
      <c r="H31" s="43"/>
      <c r="I31" s="44"/>
      <c r="J31" s="44"/>
      <c r="K31" s="44"/>
      <c r="L31" s="548">
        <f>L7-L28</f>
        <v>517259340</v>
      </c>
      <c r="M31" s="549"/>
      <c r="O31" s="6"/>
      <c r="S31" s="322"/>
      <c r="T31" s="6"/>
      <c r="U31" s="322"/>
      <c r="W31" s="322"/>
    </row>
    <row r="32" spans="1:23" s="7" customFormat="1" ht="15.75" customHeight="1" x14ac:dyDescent="0.15">
      <c r="A32" s="31"/>
      <c r="B32" s="32" t="s">
        <v>81</v>
      </c>
      <c r="C32" s="32"/>
      <c r="D32" s="26"/>
      <c r="E32" s="32"/>
      <c r="F32" s="32"/>
      <c r="G32" s="254"/>
      <c r="H32" s="254"/>
      <c r="I32" s="35"/>
      <c r="J32" s="35"/>
      <c r="K32" s="35"/>
      <c r="L32" s="543" t="s">
        <v>379</v>
      </c>
      <c r="M32" s="544"/>
      <c r="O32" s="6"/>
    </row>
    <row r="33" spans="1:15" s="7" customFormat="1" ht="15.75" customHeight="1" x14ac:dyDescent="0.15">
      <c r="A33" s="31"/>
      <c r="B33" s="32"/>
      <c r="C33" s="26" t="s">
        <v>82</v>
      </c>
      <c r="D33" s="26"/>
      <c r="E33" s="32"/>
      <c r="F33" s="32"/>
      <c r="G33" s="254"/>
      <c r="H33" s="254"/>
      <c r="I33" s="35"/>
      <c r="J33" s="35"/>
      <c r="K33" s="35"/>
      <c r="L33" s="543" t="s">
        <v>379</v>
      </c>
      <c r="M33" s="544"/>
      <c r="O33" s="6"/>
    </row>
    <row r="34" spans="1:15" s="7" customFormat="1" ht="15.75" customHeight="1" x14ac:dyDescent="0.15">
      <c r="A34" s="31"/>
      <c r="B34" s="32"/>
      <c r="C34" s="37" t="s">
        <v>83</v>
      </c>
      <c r="D34" s="37"/>
      <c r="E34" s="32"/>
      <c r="F34" s="32"/>
      <c r="G34" s="254"/>
      <c r="H34" s="254"/>
      <c r="I34" s="35"/>
      <c r="J34" s="35"/>
      <c r="K34" s="35"/>
      <c r="L34" s="543" t="s">
        <v>380</v>
      </c>
      <c r="M34" s="544"/>
      <c r="O34" s="6"/>
    </row>
    <row r="35" spans="1:15" s="7" customFormat="1" ht="15.75" customHeight="1" x14ac:dyDescent="0.15">
      <c r="A35" s="31"/>
      <c r="B35" s="32"/>
      <c r="C35" s="26" t="s">
        <v>84</v>
      </c>
      <c r="D35" s="26"/>
      <c r="E35" s="32"/>
      <c r="F35" s="26"/>
      <c r="G35" s="32"/>
      <c r="H35" s="32"/>
      <c r="I35" s="36"/>
      <c r="J35" s="36"/>
      <c r="K35" s="36"/>
      <c r="L35" s="543" t="s">
        <v>379</v>
      </c>
      <c r="M35" s="544"/>
      <c r="O35" s="6"/>
    </row>
    <row r="36" spans="1:15" s="7" customFormat="1" ht="15.75" customHeight="1" x14ac:dyDescent="0.15">
      <c r="A36" s="31"/>
      <c r="B36" s="32"/>
      <c r="C36" s="32" t="s">
        <v>85</v>
      </c>
      <c r="D36" s="32"/>
      <c r="E36" s="32"/>
      <c r="F36" s="32"/>
      <c r="G36" s="32"/>
      <c r="H36" s="32"/>
      <c r="I36" s="36"/>
      <c r="J36" s="36"/>
      <c r="K36" s="36"/>
      <c r="L36" s="543" t="s">
        <v>379</v>
      </c>
      <c r="M36" s="544"/>
      <c r="O36" s="6"/>
    </row>
    <row r="37" spans="1:15" s="7" customFormat="1" ht="15.75" customHeight="1" x14ac:dyDescent="0.15">
      <c r="A37" s="31"/>
      <c r="B37" s="32"/>
      <c r="C37" s="32" t="s">
        <v>38</v>
      </c>
      <c r="D37" s="32"/>
      <c r="E37" s="32"/>
      <c r="F37" s="32"/>
      <c r="G37" s="32"/>
      <c r="H37" s="32"/>
      <c r="I37" s="36"/>
      <c r="J37" s="36"/>
      <c r="K37" s="36"/>
      <c r="L37" s="543" t="s">
        <v>379</v>
      </c>
      <c r="M37" s="544"/>
      <c r="O37" s="6"/>
    </row>
    <row r="38" spans="1:15" s="7" customFormat="1" ht="15.75" customHeight="1" x14ac:dyDescent="0.15">
      <c r="A38" s="31"/>
      <c r="B38" s="32" t="s">
        <v>86</v>
      </c>
      <c r="C38" s="32"/>
      <c r="D38" s="32"/>
      <c r="E38" s="32"/>
      <c r="F38" s="32"/>
      <c r="G38" s="32"/>
      <c r="H38" s="32"/>
      <c r="I38" s="40"/>
      <c r="J38" s="40"/>
      <c r="K38" s="40"/>
      <c r="L38" s="543" t="s">
        <v>380</v>
      </c>
      <c r="M38" s="544"/>
      <c r="O38" s="6"/>
    </row>
    <row r="39" spans="1:15" s="7" customFormat="1" ht="15.75" customHeight="1" x14ac:dyDescent="0.15">
      <c r="A39" s="31"/>
      <c r="B39" s="32"/>
      <c r="C39" s="32" t="s">
        <v>87</v>
      </c>
      <c r="D39" s="32"/>
      <c r="E39" s="32"/>
      <c r="F39" s="32"/>
      <c r="G39" s="32"/>
      <c r="H39" s="32"/>
      <c r="I39" s="40"/>
      <c r="J39" s="40"/>
      <c r="K39" s="40"/>
      <c r="L39" s="543" t="s">
        <v>380</v>
      </c>
      <c r="M39" s="544"/>
      <c r="O39" s="6"/>
    </row>
    <row r="40" spans="1:15" s="7" customFormat="1" ht="15.75" customHeight="1" thickBot="1" x14ac:dyDescent="0.2">
      <c r="A40" s="31"/>
      <c r="B40" s="32"/>
      <c r="C40" s="32" t="s">
        <v>16</v>
      </c>
      <c r="D40" s="32"/>
      <c r="E40" s="32"/>
      <c r="F40" s="32"/>
      <c r="G40" s="32"/>
      <c r="H40" s="32"/>
      <c r="I40" s="40"/>
      <c r="J40" s="40"/>
      <c r="K40" s="40"/>
      <c r="L40" s="550" t="s">
        <v>379</v>
      </c>
      <c r="M40" s="551"/>
      <c r="O40" s="6"/>
    </row>
    <row r="41" spans="1:15" s="7" customFormat="1" ht="15.75" customHeight="1" thickBot="1" x14ac:dyDescent="0.2">
      <c r="A41" s="45" t="s">
        <v>88</v>
      </c>
      <c r="B41" s="46"/>
      <c r="C41" s="46"/>
      <c r="D41" s="46"/>
      <c r="E41" s="46"/>
      <c r="F41" s="46"/>
      <c r="G41" s="46"/>
      <c r="H41" s="46"/>
      <c r="I41" s="47"/>
      <c r="J41" s="47"/>
      <c r="K41" s="47"/>
      <c r="L41" s="545">
        <f>L31</f>
        <v>517259340</v>
      </c>
      <c r="M41" s="546"/>
      <c r="O41" s="6"/>
    </row>
    <row r="42" spans="1:15" s="7" customFormat="1" ht="3.75" customHeight="1" x14ac:dyDescent="0.15">
      <c r="A42" s="48"/>
      <c r="B42" s="48"/>
      <c r="C42" s="48"/>
      <c r="D42" s="49"/>
      <c r="E42" s="49"/>
      <c r="F42" s="49"/>
      <c r="G42" s="49"/>
      <c r="H42" s="49"/>
      <c r="I42" s="50"/>
      <c r="J42" s="50"/>
      <c r="K42" s="50"/>
      <c r="O42" s="6"/>
    </row>
    <row r="43" spans="1:15" s="7" customFormat="1" ht="15.6" customHeight="1" x14ac:dyDescent="0.15">
      <c r="A43" s="32"/>
      <c r="B43" s="26"/>
      <c r="C43" s="51"/>
      <c r="D43" s="51"/>
      <c r="E43" s="51"/>
      <c r="F43" s="51"/>
      <c r="G43" s="51"/>
      <c r="H43" s="51"/>
      <c r="I43" s="40"/>
      <c r="J43" s="40"/>
      <c r="K43" s="40"/>
      <c r="O43" s="6"/>
    </row>
    <row r="44" spans="1:15" s="7" customFormat="1" ht="15.6" customHeight="1" x14ac:dyDescent="0.15">
      <c r="A44" s="32"/>
      <c r="B44" s="32"/>
      <c r="C44" s="32"/>
      <c r="D44" s="51"/>
      <c r="E44" s="51"/>
      <c r="F44" s="51"/>
      <c r="G44" s="51"/>
      <c r="H44" s="51"/>
      <c r="I44" s="40"/>
      <c r="J44" s="40"/>
      <c r="K44" s="40"/>
      <c r="O44" s="6"/>
    </row>
    <row r="45" spans="1:15" s="7" customFormat="1" ht="15.6" customHeight="1" x14ac:dyDescent="0.15">
      <c r="L45" s="547"/>
      <c r="M45" s="547"/>
      <c r="O45" s="300"/>
    </row>
    <row r="46" spans="1:15" s="7" customFormat="1" ht="3.75" customHeight="1" x14ac:dyDescent="0.15">
      <c r="O46" s="6"/>
    </row>
    <row r="47" spans="1:15" s="7" customFormat="1" ht="15.6" customHeight="1" x14ac:dyDescent="0.15">
      <c r="O47" s="6"/>
    </row>
    <row r="48" spans="1:15" s="7" customFormat="1" ht="15.6" customHeight="1" x14ac:dyDescent="0.15">
      <c r="O48" s="6"/>
    </row>
    <row r="49" spans="1:16" s="7" customFormat="1" ht="15.6" customHeight="1" x14ac:dyDescent="0.15">
      <c r="O49" s="6"/>
    </row>
    <row r="50" spans="1:16" s="7" customFormat="1" ht="15.6" customHeight="1" x14ac:dyDescent="0.15">
      <c r="O50" s="6"/>
    </row>
    <row r="51" spans="1:16" s="7" customFormat="1" ht="15.6" customHeight="1" x14ac:dyDescent="0.15">
      <c r="O51" s="6"/>
    </row>
    <row r="52" spans="1:16" s="7" customFormat="1" ht="15.6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O52" s="6"/>
    </row>
    <row r="53" spans="1:16" s="7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O53" s="6"/>
    </row>
    <row r="54" spans="1:16" s="7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O54" s="6"/>
    </row>
    <row r="55" spans="1:16" s="7" customFormat="1" ht="5.25" customHeight="1" x14ac:dyDescent="0.15">
      <c r="O55" s="6"/>
    </row>
    <row r="56" spans="1:16" s="7" customFormat="1" ht="15.6" customHeight="1" x14ac:dyDescent="0.15">
      <c r="O56" s="6"/>
    </row>
    <row r="57" spans="1:16" s="7" customFormat="1" ht="15.6" customHeight="1" x14ac:dyDescent="0.15">
      <c r="O57" s="6"/>
    </row>
    <row r="58" spans="1:16" s="7" customFormat="1" ht="15.6" customHeight="1" x14ac:dyDescent="0.15">
      <c r="O58" s="6"/>
    </row>
    <row r="59" spans="1:16" s="7" customFormat="1" ht="15.6" customHeight="1" x14ac:dyDescent="0.15">
      <c r="O59" s="6"/>
    </row>
    <row r="60" spans="1:16" s="7" customFormat="1" ht="15.6" customHeight="1" x14ac:dyDescent="0.15">
      <c r="O60" s="6"/>
    </row>
    <row r="61" spans="1:16" s="7" customFormat="1" ht="15.6" customHeight="1" x14ac:dyDescent="0.15">
      <c r="O61" s="6"/>
    </row>
    <row r="62" spans="1:16" s="7" customFormat="1" ht="15.6" customHeight="1" x14ac:dyDescent="0.15">
      <c r="O62" s="6"/>
    </row>
    <row r="63" spans="1:16" s="6" customFormat="1" ht="12.9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P63" s="7"/>
    </row>
    <row r="64" spans="1:16" ht="18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P64" s="6"/>
    </row>
    <row r="65" spans="1:16" ht="27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 x14ac:dyDescent="0.15">
      <c r="L66" s="1"/>
      <c r="M66" s="1"/>
      <c r="N66" s="1"/>
      <c r="O66" s="6"/>
      <c r="P66" s="1"/>
    </row>
    <row r="67" spans="1:16" s="7" customFormat="1" ht="18" customHeight="1" x14ac:dyDescent="0.15">
      <c r="O67" s="6"/>
    </row>
    <row r="68" spans="1:16" s="7" customFormat="1" ht="18" customHeight="1" x14ac:dyDescent="0.15">
      <c r="O68" s="6"/>
    </row>
    <row r="69" spans="1:16" s="7" customFormat="1" ht="18" customHeight="1" x14ac:dyDescent="0.15">
      <c r="O69" s="6"/>
    </row>
    <row r="70" spans="1:16" s="7" customFormat="1" ht="18" customHeight="1" x14ac:dyDescent="0.15">
      <c r="O70" s="6"/>
    </row>
    <row r="71" spans="1:16" s="7" customFormat="1" ht="18" customHeight="1" x14ac:dyDescent="0.15">
      <c r="O71" s="6"/>
    </row>
    <row r="72" spans="1:16" s="7" customFormat="1" ht="18" customHeight="1" x14ac:dyDescent="0.15">
      <c r="O72" s="6"/>
    </row>
    <row r="73" spans="1:16" s="7" customFormat="1" ht="18" customHeight="1" x14ac:dyDescent="0.15">
      <c r="O73" s="6"/>
    </row>
    <row r="74" spans="1:16" s="7" customFormat="1" ht="18" customHeight="1" x14ac:dyDescent="0.15">
      <c r="O74" s="6"/>
    </row>
    <row r="75" spans="1:16" s="7" customFormat="1" ht="18" customHeight="1" x14ac:dyDescent="0.15">
      <c r="O75" s="6"/>
    </row>
    <row r="76" spans="1:16" s="7" customFormat="1" ht="18" customHeight="1" x14ac:dyDescent="0.15">
      <c r="O76" s="6"/>
    </row>
    <row r="77" spans="1:16" s="7" customFormat="1" ht="18" customHeight="1" x14ac:dyDescent="0.15">
      <c r="O77" s="6"/>
    </row>
    <row r="78" spans="1:16" s="7" customFormat="1" ht="18" customHeight="1" x14ac:dyDescent="0.15">
      <c r="O78" s="6"/>
    </row>
    <row r="79" spans="1:16" s="7" customFormat="1" ht="18" customHeight="1" x14ac:dyDescent="0.15">
      <c r="O79" s="6"/>
    </row>
    <row r="80" spans="1:16" s="7" customFormat="1" ht="18" customHeight="1" x14ac:dyDescent="0.15">
      <c r="O80" s="6"/>
    </row>
    <row r="81" spans="1:15" s="7" customFormat="1" ht="18" customHeight="1" x14ac:dyDescent="0.15">
      <c r="O81" s="6"/>
    </row>
    <row r="82" spans="1:15" s="7" customFormat="1" ht="18" customHeight="1" x14ac:dyDescent="0.15">
      <c r="O82" s="6"/>
    </row>
    <row r="83" spans="1:15" s="7" customFormat="1" ht="18" customHeight="1" x14ac:dyDescent="0.15">
      <c r="O83" s="6"/>
    </row>
    <row r="84" spans="1:15" s="7" customFormat="1" ht="18" customHeight="1" x14ac:dyDescent="0.15">
      <c r="O84" s="6"/>
    </row>
    <row r="85" spans="1:15" s="7" customFormat="1" ht="18" customHeight="1" x14ac:dyDescent="0.15">
      <c r="O85" s="6"/>
    </row>
    <row r="86" spans="1:15" s="7" customFormat="1" ht="18" customHeigh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O86" s="6"/>
    </row>
    <row r="87" spans="1:15" s="7" customFormat="1" ht="18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O87" s="6"/>
    </row>
    <row r="88" spans="1:15" s="7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O88" s="6"/>
    </row>
    <row r="89" spans="1:15" s="7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O89" s="6"/>
    </row>
    <row r="90" spans="1:15" s="7" customFormat="1" ht="18" customHeight="1" x14ac:dyDescent="0.15">
      <c r="O90" s="6"/>
    </row>
    <row r="91" spans="1:15" s="7" customFormat="1" ht="18" customHeight="1" x14ac:dyDescent="0.15">
      <c r="O91" s="6"/>
    </row>
    <row r="92" spans="1:15" s="7" customFormat="1" ht="18" customHeight="1" x14ac:dyDescent="0.15">
      <c r="O92" s="6"/>
    </row>
    <row r="93" spans="1:15" s="7" customFormat="1" ht="18" customHeight="1" x14ac:dyDescent="0.15">
      <c r="O93" s="6"/>
    </row>
    <row r="94" spans="1:15" s="7" customFormat="1" ht="18" customHeight="1" x14ac:dyDescent="0.15">
      <c r="O94" s="6"/>
    </row>
    <row r="95" spans="1:15" s="7" customFormat="1" ht="18" customHeight="1" x14ac:dyDescent="0.15">
      <c r="O95" s="6"/>
    </row>
    <row r="96" spans="1:15" s="7" customFormat="1" ht="18" customHeight="1" x14ac:dyDescent="0.15">
      <c r="O96" s="6"/>
    </row>
    <row r="97" spans="1:16" s="25" customFormat="1" ht="18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6"/>
      <c r="P97" s="7"/>
    </row>
    <row r="98" spans="1:16" s="6" customFormat="1" ht="12.9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5"/>
      <c r="M98" s="25"/>
      <c r="N98" s="25"/>
      <c r="O98" s="148"/>
      <c r="P98" s="25"/>
    </row>
    <row r="99" spans="1:16" ht="18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P99" s="6"/>
    </row>
    <row r="100" spans="1:16" ht="27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 x14ac:dyDescent="0.15">
      <c r="L101" s="1"/>
      <c r="M101" s="1"/>
      <c r="N101" s="1"/>
      <c r="O101" s="6"/>
      <c r="P101" s="1"/>
    </row>
    <row r="102" spans="1:16" s="7" customFormat="1" ht="18" customHeight="1" x14ac:dyDescent="0.15">
      <c r="O102" s="6"/>
    </row>
    <row r="103" spans="1:16" s="7" customFormat="1" ht="18" customHeight="1" x14ac:dyDescent="0.15">
      <c r="O103" s="6"/>
    </row>
    <row r="104" spans="1:16" s="7" customFormat="1" ht="18" customHeight="1" x14ac:dyDescent="0.15">
      <c r="O104" s="6"/>
    </row>
    <row r="105" spans="1:16" s="7" customFormat="1" ht="18" customHeight="1" x14ac:dyDescent="0.15">
      <c r="O105" s="6"/>
    </row>
    <row r="106" spans="1:16" s="7" customFormat="1" ht="18" customHeight="1" x14ac:dyDescent="0.15">
      <c r="O106" s="6"/>
    </row>
    <row r="107" spans="1:16" s="7" customFormat="1" ht="18" customHeight="1" x14ac:dyDescent="0.15">
      <c r="O107" s="6"/>
    </row>
    <row r="108" spans="1:16" s="7" customFormat="1" ht="18" customHeight="1" x14ac:dyDescent="0.15">
      <c r="O108" s="6"/>
    </row>
    <row r="109" spans="1:16" s="7" customFormat="1" ht="18" customHeight="1" x14ac:dyDescent="0.15">
      <c r="O109" s="6"/>
    </row>
    <row r="110" spans="1:16" s="7" customFormat="1" ht="18" customHeight="1" x14ac:dyDescent="0.15">
      <c r="O110" s="6"/>
    </row>
    <row r="111" spans="1:16" s="7" customFormat="1" ht="18" customHeight="1" x14ac:dyDescent="0.15">
      <c r="O111" s="6"/>
    </row>
    <row r="112" spans="1:16" s="7" customFormat="1" ht="18" customHeight="1" x14ac:dyDescent="0.15">
      <c r="O112" s="6"/>
    </row>
    <row r="113" spans="1:15" s="7" customFormat="1" ht="18" customHeight="1" x14ac:dyDescent="0.15">
      <c r="O113" s="6"/>
    </row>
    <row r="114" spans="1:15" s="7" customFormat="1" ht="18" customHeight="1" x14ac:dyDescent="0.15">
      <c r="O114" s="6"/>
    </row>
    <row r="115" spans="1:15" s="7" customFormat="1" ht="18" customHeight="1" x14ac:dyDescent="0.15">
      <c r="O115" s="6"/>
    </row>
    <row r="116" spans="1:15" s="7" customFormat="1" ht="18" customHeight="1" x14ac:dyDescent="0.15">
      <c r="O116" s="6"/>
    </row>
    <row r="117" spans="1:15" s="7" customFormat="1" ht="18" customHeight="1" x14ac:dyDescent="0.15">
      <c r="O117" s="6"/>
    </row>
    <row r="118" spans="1:15" s="7" customFormat="1" ht="18" customHeight="1" x14ac:dyDescent="0.15">
      <c r="O118" s="6"/>
    </row>
    <row r="119" spans="1:15" s="7" customFormat="1" ht="18" customHeight="1" x14ac:dyDescent="0.15">
      <c r="O119" s="6"/>
    </row>
    <row r="120" spans="1:15" s="7" customFormat="1" ht="18" customHeight="1" x14ac:dyDescent="0.15">
      <c r="O120" s="6"/>
    </row>
    <row r="121" spans="1:15" s="7" customFormat="1" ht="18" customHeight="1" x14ac:dyDescent="0.15">
      <c r="O121" s="6"/>
    </row>
    <row r="122" spans="1:15" s="7" customFormat="1" ht="18" customHeight="1" x14ac:dyDescent="0.15">
      <c r="O122" s="6"/>
    </row>
    <row r="123" spans="1:15" s="7" customFormat="1" ht="18" customHeight="1" x14ac:dyDescent="0.15">
      <c r="O123" s="6"/>
    </row>
    <row r="124" spans="1:15" s="7" customFormat="1" ht="18" customHeight="1" x14ac:dyDescent="0.15">
      <c r="O124" s="6"/>
    </row>
    <row r="125" spans="1:15" s="7" customFormat="1" ht="18" customHeight="1" x14ac:dyDescent="0.15">
      <c r="O125" s="6"/>
    </row>
    <row r="126" spans="1:15" s="7" customFormat="1" ht="18" customHeight="1" x14ac:dyDescent="0.15">
      <c r="O126" s="6"/>
    </row>
    <row r="127" spans="1:15" s="7" customFormat="1" ht="18" customHeight="1" x14ac:dyDescent="0.15">
      <c r="O127" s="6"/>
    </row>
    <row r="128" spans="1:15" s="7" customFormat="1" ht="18" customHeigh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O128" s="6"/>
    </row>
    <row r="129" spans="1:16" s="7" customFormat="1" ht="18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O129" s="6"/>
    </row>
    <row r="130" spans="1:16" s="7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O130" s="6"/>
    </row>
    <row r="131" spans="1:16" s="7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O131" s="6"/>
    </row>
    <row r="132" spans="1:16" s="7" customFormat="1" ht="18" customHeight="1" x14ac:dyDescent="0.15">
      <c r="O132" s="6"/>
    </row>
    <row r="133" spans="1:16" s="7" customFormat="1" ht="18" customHeight="1" x14ac:dyDescent="0.15">
      <c r="O133" s="6"/>
    </row>
    <row r="134" spans="1:16" s="7" customFormat="1" ht="18" customHeight="1" x14ac:dyDescent="0.15">
      <c r="O134" s="6"/>
    </row>
    <row r="135" spans="1:16" s="7" customFormat="1" ht="18" customHeight="1" x14ac:dyDescent="0.15">
      <c r="O135" s="6"/>
    </row>
    <row r="136" spans="1:16" s="7" customFormat="1" ht="18" customHeight="1" x14ac:dyDescent="0.15">
      <c r="O136" s="6"/>
    </row>
    <row r="137" spans="1:16" s="7" customFormat="1" ht="18" customHeight="1" x14ac:dyDescent="0.15">
      <c r="O137" s="6"/>
    </row>
    <row r="138" spans="1:16" s="7" customFormat="1" ht="18" customHeight="1" x14ac:dyDescent="0.15">
      <c r="O138" s="6"/>
    </row>
    <row r="139" spans="1:16" s="25" customFormat="1" ht="18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6"/>
      <c r="P139" s="7"/>
    </row>
    <row r="140" spans="1:16" s="6" customFormat="1" ht="12.9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5"/>
      <c r="M140" s="25"/>
      <c r="N140" s="25"/>
      <c r="O140" s="148"/>
      <c r="P140" s="25"/>
    </row>
    <row r="141" spans="1:16" ht="18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P141" s="6"/>
    </row>
    <row r="142" spans="1:16" ht="27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 x14ac:dyDescent="0.15">
      <c r="L143" s="1"/>
      <c r="M143" s="1"/>
      <c r="N143" s="1"/>
      <c r="O143" s="6"/>
      <c r="P143" s="1"/>
    </row>
    <row r="144" spans="1:16" s="7" customFormat="1" ht="14.45" customHeight="1" x14ac:dyDescent="0.15">
      <c r="O144" s="6"/>
    </row>
    <row r="145" spans="15:15" s="7" customFormat="1" ht="14.45" customHeight="1" x14ac:dyDescent="0.15">
      <c r="O145" s="6"/>
    </row>
    <row r="146" spans="15:15" s="7" customFormat="1" ht="14.45" customHeight="1" x14ac:dyDescent="0.15">
      <c r="O146" s="6"/>
    </row>
    <row r="147" spans="15:15" s="7" customFormat="1" ht="14.45" customHeight="1" x14ac:dyDescent="0.15">
      <c r="O147" s="6"/>
    </row>
    <row r="148" spans="15:15" s="7" customFormat="1" ht="14.45" customHeight="1" x14ac:dyDescent="0.15">
      <c r="O148" s="6"/>
    </row>
    <row r="149" spans="15:15" s="7" customFormat="1" ht="14.45" customHeight="1" x14ac:dyDescent="0.15">
      <c r="O149" s="6"/>
    </row>
    <row r="150" spans="15:15" s="7" customFormat="1" ht="14.45" customHeight="1" x14ac:dyDescent="0.15">
      <c r="O150" s="6"/>
    </row>
    <row r="151" spans="15:15" s="7" customFormat="1" ht="14.45" customHeight="1" x14ac:dyDescent="0.15">
      <c r="O151" s="6"/>
    </row>
    <row r="152" spans="15:15" s="7" customFormat="1" ht="14.45" customHeight="1" x14ac:dyDescent="0.15">
      <c r="O152" s="6"/>
    </row>
    <row r="153" spans="15:15" s="7" customFormat="1" ht="14.45" customHeight="1" x14ac:dyDescent="0.15">
      <c r="O153" s="6"/>
    </row>
    <row r="154" spans="15:15" s="7" customFormat="1" ht="14.45" customHeight="1" x14ac:dyDescent="0.15">
      <c r="O154" s="6"/>
    </row>
    <row r="155" spans="15:15" s="7" customFormat="1" ht="14.45" customHeight="1" x14ac:dyDescent="0.15">
      <c r="O155" s="6"/>
    </row>
    <row r="156" spans="15:15" s="7" customFormat="1" ht="14.45" customHeight="1" x14ac:dyDescent="0.15">
      <c r="O156" s="6"/>
    </row>
    <row r="157" spans="15:15" s="7" customFormat="1" ht="14.45" customHeight="1" x14ac:dyDescent="0.15">
      <c r="O157" s="6"/>
    </row>
    <row r="158" spans="15:15" s="7" customFormat="1" ht="14.45" customHeight="1" x14ac:dyDescent="0.15">
      <c r="O158" s="6"/>
    </row>
    <row r="159" spans="15:15" s="7" customFormat="1" ht="14.45" customHeight="1" x14ac:dyDescent="0.15">
      <c r="O159" s="6"/>
    </row>
    <row r="160" spans="15:15" s="7" customFormat="1" ht="14.45" customHeight="1" x14ac:dyDescent="0.15">
      <c r="O160" s="6"/>
    </row>
    <row r="161" spans="15:15" s="7" customFormat="1" ht="14.45" customHeight="1" x14ac:dyDescent="0.15">
      <c r="O161" s="6"/>
    </row>
    <row r="162" spans="15:15" s="7" customFormat="1" ht="14.45" customHeight="1" x14ac:dyDescent="0.15">
      <c r="O162" s="6"/>
    </row>
    <row r="163" spans="15:15" s="7" customFormat="1" ht="14.45" customHeight="1" x14ac:dyDescent="0.15">
      <c r="O163" s="6"/>
    </row>
    <row r="164" spans="15:15" s="7" customFormat="1" ht="14.45" customHeight="1" x14ac:dyDescent="0.15">
      <c r="O164" s="6"/>
    </row>
    <row r="165" spans="15:15" s="7" customFormat="1" ht="14.45" customHeight="1" x14ac:dyDescent="0.15">
      <c r="O165" s="6"/>
    </row>
    <row r="166" spans="15:15" s="7" customFormat="1" ht="14.45" customHeight="1" x14ac:dyDescent="0.15">
      <c r="O166" s="6"/>
    </row>
    <row r="167" spans="15:15" s="7" customFormat="1" ht="14.45" customHeight="1" x14ac:dyDescent="0.15">
      <c r="O167" s="6"/>
    </row>
    <row r="168" spans="15:15" s="7" customFormat="1" ht="14.45" customHeight="1" x14ac:dyDescent="0.15">
      <c r="O168" s="6"/>
    </row>
    <row r="169" spans="15:15" s="7" customFormat="1" ht="14.45" customHeight="1" x14ac:dyDescent="0.15">
      <c r="O169" s="6"/>
    </row>
    <row r="170" spans="15:15" s="7" customFormat="1" ht="14.45" customHeight="1" x14ac:dyDescent="0.15">
      <c r="O170" s="6"/>
    </row>
    <row r="171" spans="15:15" s="7" customFormat="1" ht="14.45" customHeight="1" x14ac:dyDescent="0.15">
      <c r="O171" s="6"/>
    </row>
    <row r="172" spans="15:15" s="7" customFormat="1" ht="14.45" customHeight="1" x14ac:dyDescent="0.15">
      <c r="O172" s="6"/>
    </row>
    <row r="173" spans="15:15" s="7" customFormat="1" ht="14.45" customHeight="1" x14ac:dyDescent="0.15">
      <c r="O173" s="6"/>
    </row>
    <row r="174" spans="15:15" s="7" customFormat="1" ht="14.45" customHeight="1" x14ac:dyDescent="0.15">
      <c r="O174" s="6"/>
    </row>
    <row r="175" spans="15:15" s="7" customFormat="1" ht="14.45" customHeight="1" x14ac:dyDescent="0.15">
      <c r="O175" s="6"/>
    </row>
    <row r="176" spans="15:15" s="7" customFormat="1" ht="14.45" customHeight="1" x14ac:dyDescent="0.15">
      <c r="O176" s="6"/>
    </row>
    <row r="177" spans="1:15" s="7" customFormat="1" ht="14.45" customHeight="1" x14ac:dyDescent="0.15">
      <c r="O177" s="6"/>
    </row>
    <row r="178" spans="1:15" s="7" customFormat="1" ht="14.45" customHeight="1" x14ac:dyDescent="0.15">
      <c r="O178" s="6"/>
    </row>
    <row r="179" spans="1:15" s="7" customFormat="1" ht="14.45" customHeight="1" x14ac:dyDescent="0.15">
      <c r="O179" s="6"/>
    </row>
    <row r="180" spans="1:15" s="7" customFormat="1" ht="14.45" customHeight="1" x14ac:dyDescent="0.15">
      <c r="O180" s="6"/>
    </row>
    <row r="181" spans="1:15" s="7" customFormat="1" ht="14.45" customHeight="1" x14ac:dyDescent="0.15">
      <c r="O181" s="6"/>
    </row>
    <row r="182" spans="1:15" s="7" customFormat="1" ht="14.45" customHeight="1" x14ac:dyDescent="0.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O182" s="6"/>
    </row>
    <row r="183" spans="1:15" s="7" customFormat="1" ht="14.4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O183" s="6"/>
    </row>
    <row r="184" spans="1:15" s="7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O184" s="6"/>
    </row>
    <row r="185" spans="1:15" s="7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O185" s="6"/>
    </row>
    <row r="186" spans="1:15" s="7" customFormat="1" ht="14.45" customHeight="1" x14ac:dyDescent="0.15">
      <c r="O186" s="6"/>
    </row>
    <row r="187" spans="1:15" s="7" customFormat="1" ht="14.45" customHeight="1" x14ac:dyDescent="0.15">
      <c r="O187" s="6"/>
    </row>
    <row r="188" spans="1:15" s="7" customFormat="1" ht="14.45" customHeight="1" x14ac:dyDescent="0.15">
      <c r="O188" s="6"/>
    </row>
    <row r="189" spans="1:15" s="7" customFormat="1" ht="14.45" customHeight="1" x14ac:dyDescent="0.15">
      <c r="O189" s="6"/>
    </row>
    <row r="190" spans="1:15" s="7" customFormat="1" ht="14.45" customHeight="1" x14ac:dyDescent="0.15">
      <c r="O190" s="6"/>
    </row>
    <row r="191" spans="1:15" s="7" customFormat="1" ht="14.45" customHeight="1" x14ac:dyDescent="0.15">
      <c r="O191" s="6"/>
    </row>
    <row r="192" spans="1:15" s="7" customFormat="1" ht="14.45" customHeight="1" x14ac:dyDescent="0.15">
      <c r="O192" s="6"/>
    </row>
    <row r="193" spans="1:16" s="26" customFormat="1" ht="14.45" customHeigh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6"/>
      <c r="P193" s="7"/>
    </row>
    <row r="194" spans="1:16" s="6" customFormat="1" ht="12.95" customHeigh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6"/>
      <c r="M194" s="26"/>
      <c r="N194" s="26"/>
      <c r="O194" s="295"/>
      <c r="P194" s="26"/>
    </row>
    <row r="195" spans="1:16" ht="18" customHeigh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P195" s="6"/>
    </row>
    <row r="196" spans="1:16" ht="27" customHeigh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 x14ac:dyDescent="0.15">
      <c r="L197" s="1"/>
      <c r="M197" s="1"/>
      <c r="N197" s="1"/>
      <c r="O197" s="6"/>
      <c r="P197" s="1"/>
    </row>
    <row r="198" spans="1:16" s="7" customFormat="1" ht="13.5" customHeight="1" x14ac:dyDescent="0.15">
      <c r="O198" s="6"/>
    </row>
    <row r="199" spans="1:16" s="7" customFormat="1" ht="13.5" customHeight="1" x14ac:dyDescent="0.15">
      <c r="O199" s="6"/>
    </row>
    <row r="200" spans="1:16" s="7" customFormat="1" ht="13.5" customHeight="1" x14ac:dyDescent="0.15">
      <c r="O200" s="6"/>
    </row>
    <row r="201" spans="1:16" s="7" customFormat="1" ht="13.5" customHeight="1" x14ac:dyDescent="0.15">
      <c r="O201" s="6"/>
    </row>
    <row r="202" spans="1:16" s="7" customFormat="1" ht="13.5" customHeight="1" x14ac:dyDescent="0.15">
      <c r="O202" s="6"/>
    </row>
    <row r="203" spans="1:16" s="7" customFormat="1" ht="13.5" customHeight="1" x14ac:dyDescent="0.15">
      <c r="O203" s="6"/>
    </row>
    <row r="204" spans="1:16" s="7" customFormat="1" ht="13.5" customHeight="1" x14ac:dyDescent="0.15">
      <c r="O204" s="6"/>
    </row>
    <row r="205" spans="1:16" s="7" customFormat="1" ht="13.5" customHeight="1" x14ac:dyDescent="0.15">
      <c r="O205" s="6"/>
    </row>
    <row r="206" spans="1:16" s="7" customFormat="1" ht="13.5" customHeight="1" x14ac:dyDescent="0.15">
      <c r="O206" s="6"/>
    </row>
    <row r="207" spans="1:16" s="7" customFormat="1" ht="13.5" customHeight="1" x14ac:dyDescent="0.15">
      <c r="O207" s="6"/>
    </row>
    <row r="208" spans="1:16" s="7" customFormat="1" ht="13.5" customHeight="1" x14ac:dyDescent="0.15">
      <c r="O208" s="6"/>
    </row>
    <row r="209" spans="15:15" s="7" customFormat="1" ht="13.5" customHeight="1" x14ac:dyDescent="0.15">
      <c r="O209" s="6"/>
    </row>
    <row r="210" spans="15:15" s="7" customFormat="1" ht="13.5" customHeight="1" x14ac:dyDescent="0.15">
      <c r="O210" s="6"/>
    </row>
    <row r="211" spans="15:15" s="7" customFormat="1" ht="13.5" customHeight="1" x14ac:dyDescent="0.15">
      <c r="O211" s="6"/>
    </row>
    <row r="212" spans="15:15" s="7" customFormat="1" ht="13.5" customHeight="1" x14ac:dyDescent="0.15">
      <c r="O212" s="6"/>
    </row>
    <row r="213" spans="15:15" s="7" customFormat="1" ht="13.5" customHeight="1" x14ac:dyDescent="0.15">
      <c r="O213" s="6"/>
    </row>
    <row r="214" spans="15:15" s="7" customFormat="1" ht="13.5" customHeight="1" x14ac:dyDescent="0.15">
      <c r="O214" s="6"/>
    </row>
    <row r="215" spans="15:15" s="7" customFormat="1" ht="13.5" customHeight="1" x14ac:dyDescent="0.15">
      <c r="O215" s="6"/>
    </row>
    <row r="216" spans="15:15" s="7" customFormat="1" ht="13.5" customHeight="1" x14ac:dyDescent="0.15">
      <c r="O216" s="6"/>
    </row>
    <row r="217" spans="15:15" s="7" customFormat="1" ht="13.5" customHeight="1" x14ac:dyDescent="0.15">
      <c r="O217" s="6"/>
    </row>
    <row r="218" spans="15:15" s="7" customFormat="1" ht="13.5" customHeight="1" x14ac:dyDescent="0.15">
      <c r="O218" s="6"/>
    </row>
    <row r="219" spans="15:15" s="7" customFormat="1" ht="13.5" customHeight="1" x14ac:dyDescent="0.15">
      <c r="O219" s="6"/>
    </row>
    <row r="220" spans="15:15" s="7" customFormat="1" ht="13.5" customHeight="1" x14ac:dyDescent="0.15">
      <c r="O220" s="6"/>
    </row>
    <row r="221" spans="15:15" s="7" customFormat="1" ht="13.5" customHeight="1" x14ac:dyDescent="0.15">
      <c r="O221" s="6"/>
    </row>
    <row r="222" spans="15:15" s="7" customFormat="1" ht="13.5" customHeight="1" x14ac:dyDescent="0.15">
      <c r="O222" s="6"/>
    </row>
    <row r="223" spans="15:15" s="7" customFormat="1" ht="13.5" customHeight="1" x14ac:dyDescent="0.15">
      <c r="O223" s="6"/>
    </row>
    <row r="224" spans="15:15" s="7" customFormat="1" ht="13.5" customHeight="1" x14ac:dyDescent="0.15">
      <c r="O224" s="6"/>
    </row>
    <row r="225" spans="15:15" s="7" customFormat="1" ht="13.5" customHeight="1" x14ac:dyDescent="0.15">
      <c r="O225" s="6"/>
    </row>
    <row r="226" spans="15:15" s="7" customFormat="1" ht="13.5" customHeight="1" x14ac:dyDescent="0.15">
      <c r="O226" s="6"/>
    </row>
    <row r="227" spans="15:15" s="7" customFormat="1" ht="13.5" customHeight="1" x14ac:dyDescent="0.15">
      <c r="O227" s="6"/>
    </row>
    <row r="228" spans="15:15" s="7" customFormat="1" ht="13.5" customHeight="1" x14ac:dyDescent="0.15">
      <c r="O228" s="6"/>
    </row>
    <row r="229" spans="15:15" s="7" customFormat="1" ht="13.5" customHeight="1" x14ac:dyDescent="0.15">
      <c r="O229" s="6"/>
    </row>
    <row r="230" spans="15:15" s="7" customFormat="1" ht="13.5" customHeight="1" x14ac:dyDescent="0.15">
      <c r="O230" s="6"/>
    </row>
    <row r="231" spans="15:15" s="7" customFormat="1" ht="13.5" customHeight="1" x14ac:dyDescent="0.15">
      <c r="O231" s="6"/>
    </row>
    <row r="232" spans="15:15" s="7" customFormat="1" ht="13.5" customHeight="1" x14ac:dyDescent="0.15">
      <c r="O232" s="6"/>
    </row>
    <row r="233" spans="15:15" s="7" customFormat="1" ht="13.5" customHeight="1" x14ac:dyDescent="0.15">
      <c r="O233" s="6"/>
    </row>
    <row r="234" spans="15:15" s="7" customFormat="1" ht="13.5" customHeight="1" x14ac:dyDescent="0.15">
      <c r="O234" s="6"/>
    </row>
    <row r="235" spans="15:15" s="7" customFormat="1" ht="13.5" customHeight="1" x14ac:dyDescent="0.15">
      <c r="O235" s="6"/>
    </row>
    <row r="236" spans="15:15" s="7" customFormat="1" ht="13.5" customHeight="1" x14ac:dyDescent="0.15">
      <c r="O236" s="6"/>
    </row>
    <row r="237" spans="15:15" s="7" customFormat="1" ht="13.5" customHeight="1" x14ac:dyDescent="0.15">
      <c r="O237" s="6"/>
    </row>
    <row r="238" spans="15:15" s="7" customFormat="1" ht="13.5" customHeight="1" x14ac:dyDescent="0.15">
      <c r="O238" s="6"/>
    </row>
    <row r="239" spans="15:15" s="7" customFormat="1" ht="13.5" customHeight="1" x14ac:dyDescent="0.15">
      <c r="O239" s="6"/>
    </row>
    <row r="240" spans="15:15" s="7" customFormat="1" ht="13.5" customHeight="1" x14ac:dyDescent="0.15">
      <c r="O240" s="6"/>
    </row>
    <row r="241" spans="1:16" s="7" customFormat="1" ht="13.5" customHeight="1" x14ac:dyDescent="0.15">
      <c r="B241" s="33"/>
      <c r="C241" s="33"/>
      <c r="D241" s="33"/>
      <c r="E241" s="33"/>
      <c r="F241" s="33"/>
      <c r="G241" s="33"/>
      <c r="H241" s="33"/>
      <c r="O241" s="6"/>
    </row>
    <row r="242" spans="1:16" s="7" customFormat="1" ht="13.5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52"/>
      <c r="O242" s="6"/>
    </row>
    <row r="243" spans="1:16" s="7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O243" s="6"/>
    </row>
    <row r="244" spans="1:16" s="7" customFormat="1" ht="13.5" customHeight="1" x14ac:dyDescent="0.1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3"/>
      <c r="O244" s="6"/>
    </row>
    <row r="245" spans="1:16" s="7" customFormat="1" ht="13.5" customHeight="1" x14ac:dyDescent="0.1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3"/>
      <c r="O245" s="6"/>
    </row>
    <row r="246" spans="1:16" s="7" customFormat="1" ht="13.5" customHeight="1" x14ac:dyDescent="0.1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3"/>
      <c r="O246" s="6"/>
    </row>
    <row r="247" spans="1:16" s="7" customFormat="1" ht="13.5" customHeight="1" x14ac:dyDescent="0.1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3"/>
      <c r="O247" s="6"/>
    </row>
    <row r="248" spans="1:16" s="7" customFormat="1" ht="13.5" customHeight="1" x14ac:dyDescent="0.1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3"/>
      <c r="O248" s="6"/>
    </row>
    <row r="249" spans="1:16" s="7" customFormat="1" ht="13.5" customHeight="1" x14ac:dyDescent="0.1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3"/>
      <c r="O249" s="6"/>
    </row>
    <row r="250" spans="1:16" s="7" customFormat="1" ht="13.5" customHeight="1" x14ac:dyDescent="0.1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33"/>
      <c r="O250" s="6"/>
    </row>
    <row r="251" spans="1:16" s="7" customFormat="1" ht="13.5" customHeight="1" x14ac:dyDescent="0.1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33"/>
      <c r="O251" s="6"/>
    </row>
    <row r="252" spans="1:16" s="7" customFormat="1" ht="13.5" customHeight="1" x14ac:dyDescent="0.1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3"/>
      <c r="O252" s="6"/>
    </row>
    <row r="253" spans="1:16" s="27" customFormat="1" ht="13.5" customHeight="1" x14ac:dyDescent="0.1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3"/>
      <c r="L253" s="7"/>
      <c r="M253" s="7"/>
      <c r="N253" s="7"/>
      <c r="O253" s="6"/>
      <c r="P253" s="7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2"/>
      <c r="M254" s="52"/>
      <c r="N254" s="52"/>
      <c r="O254" s="296"/>
      <c r="P254" s="52"/>
    </row>
    <row r="255" spans="1:16" s="3" customFormat="1" ht="18" customHeigh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3"/>
      <c r="L255" s="1"/>
      <c r="M255" s="1"/>
      <c r="N255" s="1"/>
      <c r="O255" s="6"/>
      <c r="P255" s="1"/>
    </row>
    <row r="256" spans="1:16" s="3" customFormat="1" ht="18" customHeigh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O256" s="156"/>
    </row>
    <row r="257" spans="1:16" s="3" customFormat="1" ht="18" customHeigh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O257" s="156"/>
    </row>
    <row r="258" spans="1:16" s="3" customFormat="1" ht="18" customHeigh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O258" s="156"/>
    </row>
    <row r="259" spans="1:16" s="3" customFormat="1" ht="18" customHeigh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O259" s="156"/>
    </row>
    <row r="260" spans="1:16" s="3" customFormat="1" ht="18" customHeigh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O260" s="156"/>
    </row>
    <row r="261" spans="1:16" s="7" customFormat="1" ht="18" customHeight="1" x14ac:dyDescent="0.15">
      <c r="L261" s="3"/>
      <c r="M261" s="3"/>
      <c r="N261" s="3"/>
      <c r="O261" s="156"/>
      <c r="P261" s="3"/>
    </row>
    <row r="262" spans="1:16" s="7" customFormat="1" ht="18" customHeight="1" x14ac:dyDescent="0.15">
      <c r="L262" s="54"/>
      <c r="M262" s="54"/>
      <c r="N262" s="54"/>
      <c r="O262" s="294"/>
      <c r="P262" s="33"/>
    </row>
    <row r="263" spans="1:16" s="3" customFormat="1" ht="18" customHeigh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4"/>
      <c r="M263" s="54"/>
      <c r="N263" s="54"/>
      <c r="O263" s="294"/>
      <c r="P263" s="33"/>
    </row>
    <row r="264" spans="1:16" s="3" customFormat="1" ht="18" customHeigh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O264" s="156"/>
    </row>
    <row r="265" spans="1:16" s="3" customFormat="1" ht="18" customHeigh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O265" s="156"/>
    </row>
    <row r="266" spans="1:16" s="7" customFormat="1" ht="18" customHeight="1" x14ac:dyDescent="0.15">
      <c r="L266" s="3"/>
      <c r="M266" s="3"/>
      <c r="N266" s="3"/>
      <c r="O266" s="156"/>
      <c r="P266" s="3"/>
    </row>
    <row r="267" spans="1:16" s="7" customFormat="1" ht="15" customHeight="1" x14ac:dyDescent="0.15">
      <c r="L267" s="33"/>
      <c r="M267" s="33"/>
      <c r="N267" s="33"/>
      <c r="O267" s="294"/>
      <c r="P267" s="33"/>
    </row>
    <row r="268" spans="1:16" s="7" customFormat="1" ht="15" customHeight="1" x14ac:dyDescent="0.15">
      <c r="L268" s="33"/>
      <c r="M268" s="33"/>
      <c r="N268" s="33"/>
      <c r="O268" s="294"/>
      <c r="P268" s="33"/>
    </row>
    <row r="269" spans="1:16" s="7" customFormat="1" ht="15" customHeight="1" x14ac:dyDescent="0.15">
      <c r="K269" s="33"/>
      <c r="L269" s="33"/>
      <c r="M269" s="33"/>
      <c r="N269" s="33"/>
      <c r="O269" s="294"/>
      <c r="P269" s="33"/>
    </row>
    <row r="270" spans="1:16" s="7" customFormat="1" ht="15" customHeight="1" x14ac:dyDescent="0.15">
      <c r="K270" s="33"/>
      <c r="L270" s="33"/>
      <c r="M270" s="33"/>
      <c r="N270" s="33"/>
      <c r="O270" s="294"/>
      <c r="P270" s="33"/>
    </row>
    <row r="271" spans="1:16" s="7" customFormat="1" ht="15" customHeight="1" x14ac:dyDescent="0.15">
      <c r="K271" s="33"/>
      <c r="L271" s="33"/>
      <c r="M271" s="33"/>
      <c r="N271" s="33"/>
      <c r="O271" s="294"/>
      <c r="P271" s="33"/>
    </row>
    <row r="272" spans="1:16" s="7" customFormat="1" ht="15" customHeight="1" x14ac:dyDescent="0.15">
      <c r="K272" s="33"/>
      <c r="L272" s="33"/>
      <c r="M272" s="33"/>
      <c r="N272" s="33"/>
      <c r="O272" s="294"/>
      <c r="P272" s="33"/>
    </row>
    <row r="273" spans="1:16" s="7" customFormat="1" ht="15" customHeight="1" x14ac:dyDescent="0.15">
      <c r="K273" s="33"/>
      <c r="L273" s="33"/>
      <c r="M273" s="33"/>
      <c r="N273" s="33"/>
      <c r="O273" s="294"/>
      <c r="P273" s="33"/>
    </row>
    <row r="274" spans="1:16" s="7" customFormat="1" ht="15" customHeight="1" x14ac:dyDescent="0.15">
      <c r="K274" s="33"/>
      <c r="L274" s="54"/>
      <c r="M274" s="54"/>
      <c r="N274" s="54"/>
      <c r="O274" s="294"/>
      <c r="P274" s="33"/>
    </row>
    <row r="275" spans="1:16" s="7" customFormat="1" ht="15" customHeight="1" x14ac:dyDescent="0.15">
      <c r="K275" s="33"/>
      <c r="L275" s="54"/>
      <c r="M275" s="54"/>
      <c r="N275" s="54"/>
      <c r="O275" s="294"/>
      <c r="P275" s="33"/>
    </row>
    <row r="276" spans="1:16" s="7" customFormat="1" ht="15" customHeight="1" x14ac:dyDescent="0.15">
      <c r="K276" s="33"/>
      <c r="L276" s="54"/>
      <c r="M276" s="54"/>
      <c r="N276" s="54"/>
      <c r="O276" s="294"/>
      <c r="P276" s="33"/>
    </row>
    <row r="277" spans="1:16" s="7" customFormat="1" ht="15" customHeight="1" x14ac:dyDescent="0.15">
      <c r="K277" s="33"/>
      <c r="L277" s="33"/>
      <c r="M277" s="33"/>
      <c r="N277" s="33"/>
      <c r="O277" s="294"/>
      <c r="P277" s="33"/>
    </row>
    <row r="278" spans="1:16" s="7" customFormat="1" ht="15" customHeight="1" x14ac:dyDescent="0.15">
      <c r="K278" s="33"/>
      <c r="L278" s="54"/>
      <c r="M278" s="54"/>
      <c r="N278" s="54"/>
      <c r="O278" s="294"/>
      <c r="P278" s="33"/>
    </row>
    <row r="279" spans="1:16" s="7" customFormat="1" ht="15" customHeight="1" x14ac:dyDescent="0.15">
      <c r="K279" s="33"/>
      <c r="L279" s="54"/>
      <c r="M279" s="54"/>
      <c r="N279" s="54"/>
      <c r="O279" s="294"/>
      <c r="P279" s="33"/>
    </row>
    <row r="280" spans="1:16" s="7" customFormat="1" ht="15" customHeight="1" x14ac:dyDescent="0.15">
      <c r="K280" s="33"/>
      <c r="L280" s="54"/>
      <c r="M280" s="54"/>
      <c r="N280" s="54"/>
      <c r="O280" s="294"/>
      <c r="P280" s="33"/>
    </row>
    <row r="281" spans="1:16" s="7" customFormat="1" ht="15" customHeight="1" x14ac:dyDescent="0.15">
      <c r="K281" s="33"/>
      <c r="L281" s="54"/>
      <c r="M281" s="54"/>
      <c r="N281" s="54"/>
      <c r="O281" s="294"/>
      <c r="P281" s="33"/>
    </row>
    <row r="282" spans="1:16" s="7" customFormat="1" ht="15" customHeight="1" x14ac:dyDescent="0.15">
      <c r="F282" s="1"/>
      <c r="G282" s="1"/>
      <c r="H282" s="1"/>
      <c r="I282" s="1"/>
      <c r="J282" s="1"/>
      <c r="K282" s="33"/>
      <c r="L282" s="54"/>
      <c r="M282" s="54"/>
      <c r="N282" s="54"/>
      <c r="O282" s="294"/>
      <c r="P282" s="33"/>
    </row>
    <row r="283" spans="1:16" s="7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4"/>
      <c r="M283" s="54"/>
      <c r="N283" s="54"/>
      <c r="O283" s="294"/>
      <c r="P283" s="33"/>
    </row>
    <row r="284" spans="1:16" s="7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4"/>
      <c r="M284" s="54"/>
      <c r="N284" s="54"/>
      <c r="O284" s="294"/>
      <c r="P284" s="33"/>
    </row>
    <row r="285" spans="1:16" s="7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4"/>
      <c r="M285" s="54"/>
      <c r="N285" s="54"/>
      <c r="O285" s="294"/>
      <c r="P285" s="33"/>
    </row>
    <row r="286" spans="1:16" s="7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4"/>
      <c r="M286" s="54"/>
      <c r="N286" s="54"/>
      <c r="O286" s="294"/>
      <c r="P286" s="33"/>
    </row>
    <row r="287" spans="1:16" s="7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4"/>
      <c r="M287" s="54"/>
      <c r="N287" s="54"/>
      <c r="O287" s="294"/>
      <c r="P287" s="33"/>
    </row>
    <row r="288" spans="1:16" s="7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4"/>
      <c r="M288" s="54"/>
      <c r="N288" s="54"/>
      <c r="O288" s="294"/>
      <c r="P288" s="33"/>
    </row>
    <row r="289" spans="1:16" s="7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4"/>
      <c r="M289" s="54"/>
      <c r="N289" s="54"/>
      <c r="O289" s="294"/>
      <c r="P289" s="33"/>
    </row>
    <row r="290" spans="1:16" s="7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4"/>
      <c r="M290" s="54"/>
      <c r="N290" s="54"/>
      <c r="O290" s="294"/>
      <c r="P290" s="33"/>
    </row>
    <row r="291" spans="1:16" s="7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4"/>
      <c r="M291" s="54"/>
      <c r="N291" s="54"/>
      <c r="O291" s="294"/>
      <c r="P291" s="33"/>
    </row>
    <row r="292" spans="1:16" s="7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4"/>
      <c r="M292" s="54"/>
      <c r="N292" s="54"/>
      <c r="O292" s="294"/>
      <c r="P292" s="33"/>
    </row>
    <row r="293" spans="1:16" s="7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4"/>
      <c r="M293" s="54"/>
      <c r="N293" s="54"/>
      <c r="O293" s="294"/>
      <c r="P293" s="33"/>
    </row>
    <row r="294" spans="1:16" ht="18" customHeight="1" x14ac:dyDescent="0.15">
      <c r="L294" s="54"/>
      <c r="M294" s="54"/>
      <c r="N294" s="54"/>
      <c r="O294" s="294"/>
      <c r="P294" s="33"/>
    </row>
  </sheetData>
  <mergeCells count="42">
    <mergeCell ref="L45:M45"/>
    <mergeCell ref="L31:M31"/>
    <mergeCell ref="L40:M40"/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296"/>
  <sheetViews>
    <sheetView showGridLines="0" view="pageBreakPreview" zoomScale="120" zoomScaleNormal="100" zoomScaleSheetLayoutView="120" workbookViewId="0">
      <selection activeCell="A2" sqref="A2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5.875" style="1" customWidth="1"/>
    <col min="11" max="11" width="7.5" style="1" customWidth="1"/>
    <col min="12" max="13" width="14.375" style="1" customWidth="1"/>
    <col min="14" max="14" width="1" style="1" customWidth="1"/>
    <col min="15" max="15" width="9" style="1"/>
    <col min="16" max="16" width="9.5" style="169" bestFit="1" customWidth="1"/>
    <col min="17" max="17" width="13.375" style="1" bestFit="1" customWidth="1"/>
    <col min="18" max="18" width="13.375" style="1" customWidth="1"/>
    <col min="19" max="20" width="9" style="1"/>
    <col min="21" max="21" width="7.125" style="1" customWidth="1"/>
    <col min="22" max="22" width="17.75" style="1" customWidth="1"/>
    <col min="23" max="16384" width="9" style="1"/>
  </cols>
  <sheetData>
    <row r="1" spans="1:22" ht="18" customHeight="1" x14ac:dyDescent="0.15">
      <c r="B1" s="572" t="s">
        <v>89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22" ht="18.75" customHeight="1" x14ac:dyDescent="0.2">
      <c r="A2" s="28"/>
      <c r="B2" s="573" t="s">
        <v>90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1:22" ht="14.45" customHeight="1" x14ac:dyDescent="0.2">
      <c r="A3" s="55"/>
      <c r="B3" s="574" t="str">
        <f>行政コスト計算書PL!A3</f>
        <v>自　平成３０年　４月　１日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O3" s="299"/>
    </row>
    <row r="4" spans="1:22" ht="14.45" customHeight="1" x14ac:dyDescent="0.2">
      <c r="A4" s="55"/>
      <c r="B4" s="574" t="str">
        <f>行政コスト計算書PL!A4</f>
        <v>至　平成３１年　３月３１日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O4" s="299"/>
    </row>
    <row r="5" spans="1:22" ht="15.75" customHeight="1" thickBot="1" x14ac:dyDescent="0.25">
      <c r="A5" s="55"/>
      <c r="B5" s="407" t="s">
        <v>410</v>
      </c>
      <c r="C5" s="28"/>
      <c r="D5" s="28"/>
      <c r="E5" s="28"/>
      <c r="F5" s="28"/>
      <c r="G5" s="28"/>
      <c r="H5" s="28"/>
      <c r="I5" s="30"/>
      <c r="J5" s="28"/>
      <c r="K5" s="286"/>
      <c r="L5" s="28"/>
      <c r="M5" s="56" t="s">
        <v>415</v>
      </c>
    </row>
    <row r="6" spans="1:22" ht="12.75" customHeight="1" x14ac:dyDescent="0.15">
      <c r="B6" s="575" t="s">
        <v>1</v>
      </c>
      <c r="C6" s="576"/>
      <c r="D6" s="576"/>
      <c r="E6" s="576"/>
      <c r="F6" s="576"/>
      <c r="G6" s="576"/>
      <c r="H6" s="576"/>
      <c r="I6" s="577"/>
      <c r="J6" s="581" t="s">
        <v>91</v>
      </c>
      <c r="K6" s="576"/>
      <c r="L6" s="255"/>
      <c r="M6" s="256"/>
    </row>
    <row r="7" spans="1:22" ht="29.25" customHeight="1" thickBot="1" x14ac:dyDescent="0.2">
      <c r="B7" s="578"/>
      <c r="C7" s="579"/>
      <c r="D7" s="579"/>
      <c r="E7" s="579"/>
      <c r="F7" s="579"/>
      <c r="G7" s="579"/>
      <c r="H7" s="579"/>
      <c r="I7" s="580"/>
      <c r="J7" s="582"/>
      <c r="K7" s="579"/>
      <c r="L7" s="287" t="s">
        <v>92</v>
      </c>
      <c r="M7" s="257" t="s">
        <v>93</v>
      </c>
      <c r="O7" s="413"/>
      <c r="P7" s="407"/>
    </row>
    <row r="8" spans="1:22" ht="15.95" customHeight="1" x14ac:dyDescent="0.15">
      <c r="A8" s="6"/>
      <c r="B8" s="288" t="s">
        <v>94</v>
      </c>
      <c r="C8" s="289"/>
      <c r="D8" s="290"/>
      <c r="E8" s="290"/>
      <c r="F8" s="290"/>
      <c r="G8" s="290"/>
      <c r="H8" s="290"/>
      <c r="I8" s="291"/>
      <c r="J8" s="583">
        <v>1896090341</v>
      </c>
      <c r="K8" s="584"/>
      <c r="L8" s="421">
        <v>2260250278</v>
      </c>
      <c r="M8" s="304">
        <f>J8-L8</f>
        <v>-364159937</v>
      </c>
      <c r="O8" s="6"/>
      <c r="P8" s="423"/>
      <c r="Q8" s="6"/>
    </row>
    <row r="9" spans="1:22" ht="15.95" customHeight="1" x14ac:dyDescent="0.15">
      <c r="A9" s="6"/>
      <c r="B9" s="57"/>
      <c r="C9" s="58" t="s">
        <v>95</v>
      </c>
      <c r="D9" s="59"/>
      <c r="E9" s="59"/>
      <c r="F9" s="59"/>
      <c r="G9" s="59"/>
      <c r="H9" s="59"/>
      <c r="I9" s="60"/>
      <c r="J9" s="543">
        <v>-517259340</v>
      </c>
      <c r="K9" s="585"/>
      <c r="L9" s="364"/>
      <c r="M9" s="305">
        <v>-517259340</v>
      </c>
      <c r="O9" s="6"/>
      <c r="P9" s="467"/>
    </row>
    <row r="10" spans="1:22" ht="15.95" customHeight="1" x14ac:dyDescent="0.15">
      <c r="B10" s="61"/>
      <c r="C10" s="62" t="s">
        <v>96</v>
      </c>
      <c r="D10" s="63"/>
      <c r="E10" s="63"/>
      <c r="F10" s="63"/>
      <c r="G10" s="63"/>
      <c r="H10" s="63"/>
      <c r="I10" s="63"/>
      <c r="J10" s="560">
        <f>SUM(J11:K12)</f>
        <v>494765000</v>
      </c>
      <c r="K10" s="561"/>
      <c r="L10" s="364"/>
      <c r="M10" s="305">
        <f>SUM(M11:M12)</f>
        <v>494765000</v>
      </c>
    </row>
    <row r="11" spans="1:22" s="7" customFormat="1" ht="15.95" customHeight="1" x14ac:dyDescent="0.15">
      <c r="A11" s="1"/>
      <c r="B11" s="64"/>
      <c r="C11" s="62"/>
      <c r="D11" s="65" t="s">
        <v>97</v>
      </c>
      <c r="E11" s="65"/>
      <c r="F11" s="65"/>
      <c r="G11" s="65"/>
      <c r="H11" s="65"/>
      <c r="I11" s="62"/>
      <c r="J11" s="560">
        <v>492497000</v>
      </c>
      <c r="K11" s="561"/>
      <c r="L11" s="364"/>
      <c r="M11" s="305">
        <f>J11</f>
        <v>492497000</v>
      </c>
      <c r="P11" s="169"/>
    </row>
    <row r="12" spans="1:22" s="7" customFormat="1" ht="15.95" customHeight="1" x14ac:dyDescent="0.15">
      <c r="A12" s="1"/>
      <c r="B12" s="66"/>
      <c r="C12" s="67"/>
      <c r="D12" s="67" t="s">
        <v>98</v>
      </c>
      <c r="E12" s="67"/>
      <c r="F12" s="67"/>
      <c r="G12" s="67"/>
      <c r="H12" s="67"/>
      <c r="I12" s="68"/>
      <c r="J12" s="562">
        <v>2268000</v>
      </c>
      <c r="K12" s="586"/>
      <c r="L12" s="365"/>
      <c r="M12" s="306">
        <f>J12</f>
        <v>2268000</v>
      </c>
      <c r="P12" s="424"/>
    </row>
    <row r="13" spans="1:22" s="7" customFormat="1" ht="15.95" customHeight="1" x14ac:dyDescent="0.15">
      <c r="B13" s="69"/>
      <c r="C13" s="70" t="s">
        <v>99</v>
      </c>
      <c r="D13" s="71"/>
      <c r="E13" s="71"/>
      <c r="F13" s="72"/>
      <c r="G13" s="72"/>
      <c r="H13" s="72"/>
      <c r="I13" s="73"/>
      <c r="J13" s="570">
        <f>J9+J10</f>
        <v>-22494340</v>
      </c>
      <c r="K13" s="571"/>
      <c r="L13" s="366"/>
      <c r="M13" s="367">
        <f>M9+M10</f>
        <v>-22494340</v>
      </c>
      <c r="P13" s="424"/>
    </row>
    <row r="14" spans="1:22" s="7" customFormat="1" ht="15.95" customHeight="1" x14ac:dyDescent="0.15">
      <c r="B14" s="57"/>
      <c r="C14" s="74" t="s">
        <v>100</v>
      </c>
      <c r="D14" s="74"/>
      <c r="E14" s="74"/>
      <c r="F14" s="65"/>
      <c r="G14" s="65"/>
      <c r="H14" s="65"/>
      <c r="I14" s="62"/>
      <c r="J14" s="568"/>
      <c r="K14" s="569"/>
      <c r="L14" s="368">
        <f>SUM(L15:L18)</f>
        <v>-65772663</v>
      </c>
      <c r="M14" s="305">
        <f>SUM(M15:M18)</f>
        <v>65772663</v>
      </c>
      <c r="P14" s="424"/>
      <c r="V14" s="322"/>
    </row>
    <row r="15" spans="1:22" s="7" customFormat="1" ht="15.95" customHeight="1" x14ac:dyDescent="0.15">
      <c r="B15" s="57"/>
      <c r="C15" s="74"/>
      <c r="D15" s="74" t="s">
        <v>101</v>
      </c>
      <c r="E15" s="65"/>
      <c r="F15" s="65"/>
      <c r="G15" s="65"/>
      <c r="H15" s="65"/>
      <c r="I15" s="62"/>
      <c r="J15" s="568"/>
      <c r="K15" s="569"/>
      <c r="L15" s="368">
        <v>32940000</v>
      </c>
      <c r="M15" s="305">
        <f>L15*-1</f>
        <v>-32940000</v>
      </c>
      <c r="P15" s="424"/>
      <c r="V15" s="322"/>
    </row>
    <row r="16" spans="1:22" s="7" customFormat="1" ht="15.95" customHeight="1" x14ac:dyDescent="0.15">
      <c r="B16" s="57"/>
      <c r="C16" s="74"/>
      <c r="D16" s="74" t="s">
        <v>102</v>
      </c>
      <c r="E16" s="74"/>
      <c r="F16" s="65"/>
      <c r="G16" s="65"/>
      <c r="H16" s="65"/>
      <c r="I16" s="62"/>
      <c r="J16" s="568"/>
      <c r="K16" s="569"/>
      <c r="L16" s="368">
        <v>-88374663</v>
      </c>
      <c r="M16" s="305">
        <f>L16*-1</f>
        <v>88374663</v>
      </c>
      <c r="P16" s="424"/>
      <c r="V16" s="322"/>
    </row>
    <row r="17" spans="2:20" s="7" customFormat="1" ht="15.95" customHeight="1" x14ac:dyDescent="0.15">
      <c r="B17" s="57"/>
      <c r="C17" s="74"/>
      <c r="D17" s="74" t="s">
        <v>103</v>
      </c>
      <c r="E17" s="74"/>
      <c r="F17" s="65"/>
      <c r="G17" s="65"/>
      <c r="H17" s="65"/>
      <c r="I17" s="62"/>
      <c r="J17" s="568"/>
      <c r="K17" s="569"/>
      <c r="L17" s="368">
        <v>4342000</v>
      </c>
      <c r="M17" s="305">
        <f>L17*-1</f>
        <v>-4342000</v>
      </c>
      <c r="P17" s="424"/>
      <c r="R17" s="322"/>
    </row>
    <row r="18" spans="2:20" s="7" customFormat="1" ht="15.95" customHeight="1" x14ac:dyDescent="0.15">
      <c r="B18" s="57"/>
      <c r="C18" s="74"/>
      <c r="D18" s="74" t="s">
        <v>104</v>
      </c>
      <c r="E18" s="74"/>
      <c r="F18" s="65"/>
      <c r="G18" s="75"/>
      <c r="H18" s="65"/>
      <c r="I18" s="62"/>
      <c r="J18" s="568"/>
      <c r="K18" s="569"/>
      <c r="L18" s="368">
        <v>-14680000</v>
      </c>
      <c r="M18" s="305">
        <v>14680000</v>
      </c>
      <c r="P18" s="424"/>
      <c r="R18" s="322"/>
    </row>
    <row r="19" spans="2:20" s="7" customFormat="1" ht="15.95" customHeight="1" x14ac:dyDescent="0.15">
      <c r="B19" s="57"/>
      <c r="C19" s="74" t="s">
        <v>105</v>
      </c>
      <c r="D19" s="76"/>
      <c r="E19" s="76"/>
      <c r="F19" s="76"/>
      <c r="G19" s="76"/>
      <c r="H19" s="76"/>
      <c r="I19" s="63"/>
      <c r="J19" s="560" t="s">
        <v>379</v>
      </c>
      <c r="K19" s="561"/>
      <c r="L19" s="368" t="s">
        <v>379</v>
      </c>
      <c r="M19" s="369"/>
      <c r="P19" s="424"/>
      <c r="R19" s="322"/>
    </row>
    <row r="20" spans="2:20" s="7" customFormat="1" ht="15.95" customHeight="1" x14ac:dyDescent="0.15">
      <c r="B20" s="57"/>
      <c r="C20" s="74" t="s">
        <v>106</v>
      </c>
      <c r="D20" s="77"/>
      <c r="E20" s="76"/>
      <c r="F20" s="76"/>
      <c r="G20" s="76"/>
      <c r="H20" s="76"/>
      <c r="I20" s="63"/>
      <c r="J20" s="560" t="s">
        <v>379</v>
      </c>
      <c r="K20" s="561"/>
      <c r="L20" s="368" t="s">
        <v>379</v>
      </c>
      <c r="M20" s="369"/>
      <c r="P20" s="424"/>
    </row>
    <row r="21" spans="2:20" s="7" customFormat="1" ht="15.95" customHeight="1" x14ac:dyDescent="0.15">
      <c r="B21" s="66"/>
      <c r="C21" s="67" t="s">
        <v>16</v>
      </c>
      <c r="D21" s="78"/>
      <c r="E21" s="78"/>
      <c r="F21" s="79"/>
      <c r="G21" s="79"/>
      <c r="H21" s="79"/>
      <c r="I21" s="80"/>
      <c r="J21" s="562" t="s">
        <v>379</v>
      </c>
      <c r="K21" s="563"/>
      <c r="L21" s="378" t="s">
        <v>381</v>
      </c>
      <c r="M21" s="379" t="s">
        <v>379</v>
      </c>
      <c r="N21" s="254"/>
      <c r="O21" s="254"/>
      <c r="P21" s="425"/>
      <c r="Q21" s="35"/>
      <c r="R21" s="35"/>
      <c r="S21" s="35"/>
      <c r="T21" s="35"/>
    </row>
    <row r="22" spans="2:20" s="7" customFormat="1" ht="15.95" customHeight="1" thickBot="1" x14ac:dyDescent="0.2">
      <c r="B22" s="81"/>
      <c r="C22" s="82" t="s">
        <v>107</v>
      </c>
      <c r="D22" s="83"/>
      <c r="E22" s="84"/>
      <c r="F22" s="84"/>
      <c r="G22" s="85"/>
      <c r="H22" s="84"/>
      <c r="I22" s="86"/>
      <c r="J22" s="564">
        <f>J13</f>
        <v>-22494340</v>
      </c>
      <c r="K22" s="565"/>
      <c r="L22" s="307">
        <f>L14</f>
        <v>-65772663</v>
      </c>
      <c r="M22" s="308">
        <f>M13+M14</f>
        <v>43278323</v>
      </c>
      <c r="N22" s="254"/>
      <c r="O22" s="344"/>
      <c r="P22" s="169"/>
      <c r="Q22" s="1"/>
      <c r="R22" s="35"/>
      <c r="S22" s="35"/>
      <c r="T22" s="35"/>
    </row>
    <row r="23" spans="2:20" s="7" customFormat="1" ht="15.95" customHeight="1" thickBot="1" x14ac:dyDescent="0.2">
      <c r="B23" s="87" t="s">
        <v>108</v>
      </c>
      <c r="C23" s="88"/>
      <c r="D23" s="89"/>
      <c r="E23" s="89"/>
      <c r="F23" s="90"/>
      <c r="G23" s="90"/>
      <c r="H23" s="90"/>
      <c r="I23" s="91"/>
      <c r="J23" s="566">
        <f>J8+J22</f>
        <v>1873596001</v>
      </c>
      <c r="K23" s="567"/>
      <c r="L23" s="309">
        <f>L8+L22</f>
        <v>2194477615</v>
      </c>
      <c r="M23" s="310">
        <f>M8+M22</f>
        <v>-320881614</v>
      </c>
      <c r="N23" s="254"/>
      <c r="O23" s="6"/>
      <c r="P23" s="422"/>
      <c r="Q23" s="6"/>
      <c r="R23" s="35"/>
      <c r="S23" s="35"/>
      <c r="T23" s="35"/>
    </row>
    <row r="24" spans="2:20" s="7" customFormat="1" ht="16.5" customHeight="1" x14ac:dyDescent="0.15">
      <c r="B24" s="292"/>
      <c r="C24" s="293"/>
      <c r="D24" s="293"/>
      <c r="E24" s="293"/>
      <c r="F24" s="293"/>
      <c r="G24" s="293"/>
      <c r="H24" s="293"/>
      <c r="I24" s="293"/>
      <c r="K24" s="233"/>
      <c r="M24" s="254"/>
      <c r="N24" s="254"/>
      <c r="O24" s="254"/>
      <c r="P24" s="425"/>
      <c r="Q24" s="35"/>
      <c r="R24" s="35"/>
      <c r="S24" s="35"/>
      <c r="T24" s="35"/>
    </row>
    <row r="25" spans="2:20" s="7" customFormat="1" ht="15.6" customHeight="1" x14ac:dyDescent="0.15">
      <c r="B25" s="92"/>
      <c r="C25" s="92"/>
      <c r="D25" s="92"/>
      <c r="E25" s="92"/>
      <c r="F25" s="92"/>
      <c r="G25" s="92"/>
      <c r="H25" s="92"/>
      <c r="I25" s="92"/>
      <c r="M25" s="254"/>
      <c r="N25" s="254"/>
      <c r="O25" s="254"/>
      <c r="P25" s="425"/>
      <c r="Q25" s="35"/>
      <c r="R25" s="35"/>
      <c r="S25" s="35"/>
      <c r="T25" s="35"/>
    </row>
    <row r="26" spans="2:20" s="7" customFormat="1" ht="15.6" customHeight="1" x14ac:dyDescent="0.15">
      <c r="B26" s="92"/>
      <c r="C26" s="92"/>
      <c r="D26" s="92"/>
      <c r="E26" s="92"/>
      <c r="F26" s="92"/>
      <c r="G26" s="92"/>
      <c r="H26" s="92"/>
      <c r="I26" s="92"/>
      <c r="P26" s="424"/>
    </row>
    <row r="27" spans="2:20" s="7" customFormat="1" ht="15.6" customHeight="1" x14ac:dyDescent="0.15">
      <c r="L27" s="302"/>
      <c r="M27" s="302"/>
      <c r="N27" s="301"/>
      <c r="O27" s="300"/>
      <c r="P27" s="424"/>
    </row>
    <row r="28" spans="2:20" s="7" customFormat="1" ht="15.6" customHeight="1" x14ac:dyDescent="0.15">
      <c r="L28" s="321"/>
      <c r="M28" s="321"/>
      <c r="P28" s="424"/>
    </row>
    <row r="29" spans="2:20" s="7" customFormat="1" ht="15.6" customHeight="1" x14ac:dyDescent="0.15">
      <c r="L29" s="322"/>
      <c r="M29" s="322"/>
      <c r="P29" s="424"/>
    </row>
    <row r="30" spans="2:20" s="7" customFormat="1" ht="15.6" customHeight="1" x14ac:dyDescent="0.15">
      <c r="P30" s="424"/>
    </row>
    <row r="31" spans="2:20" s="7" customFormat="1" ht="15.6" customHeight="1" x14ac:dyDescent="0.15">
      <c r="P31" s="424"/>
    </row>
    <row r="32" spans="2:20" s="7" customFormat="1" ht="15.6" customHeight="1" x14ac:dyDescent="0.15">
      <c r="P32" s="424"/>
    </row>
    <row r="33" spans="16:16" s="7" customFormat="1" ht="15.6" customHeight="1" x14ac:dyDescent="0.15">
      <c r="P33" s="424"/>
    </row>
    <row r="34" spans="16:16" s="7" customFormat="1" ht="15.6" customHeight="1" x14ac:dyDescent="0.15">
      <c r="P34" s="424"/>
    </row>
    <row r="35" spans="16:16" s="7" customFormat="1" ht="15.6" customHeight="1" x14ac:dyDescent="0.15">
      <c r="P35" s="424"/>
    </row>
    <row r="36" spans="16:16" s="7" customFormat="1" ht="15.6" customHeight="1" x14ac:dyDescent="0.15">
      <c r="P36" s="424"/>
    </row>
    <row r="37" spans="16:16" s="7" customFormat="1" ht="15.6" customHeight="1" x14ac:dyDescent="0.15">
      <c r="P37" s="424"/>
    </row>
    <row r="38" spans="16:16" s="7" customFormat="1" ht="15.6" customHeight="1" x14ac:dyDescent="0.15">
      <c r="P38" s="424"/>
    </row>
    <row r="39" spans="16:16" s="7" customFormat="1" ht="15.6" customHeight="1" x14ac:dyDescent="0.15">
      <c r="P39" s="424"/>
    </row>
    <row r="40" spans="16:16" s="7" customFormat="1" ht="15.6" customHeight="1" x14ac:dyDescent="0.15">
      <c r="P40" s="424"/>
    </row>
    <row r="41" spans="16:16" s="7" customFormat="1" ht="15.6" customHeight="1" x14ac:dyDescent="0.15">
      <c r="P41" s="424"/>
    </row>
    <row r="42" spans="16:16" s="7" customFormat="1" ht="15.6" customHeight="1" x14ac:dyDescent="0.15">
      <c r="P42" s="424"/>
    </row>
    <row r="43" spans="16:16" s="7" customFormat="1" ht="15.6" customHeight="1" x14ac:dyDescent="0.15">
      <c r="P43" s="424"/>
    </row>
    <row r="44" spans="16:16" s="7" customFormat="1" ht="15.6" customHeight="1" x14ac:dyDescent="0.15">
      <c r="P44" s="424"/>
    </row>
    <row r="45" spans="16:16" s="7" customFormat="1" ht="15.6" customHeight="1" x14ac:dyDescent="0.15">
      <c r="P45" s="424"/>
    </row>
    <row r="46" spans="16:16" s="7" customFormat="1" ht="15.6" customHeight="1" x14ac:dyDescent="0.15">
      <c r="P46" s="424"/>
    </row>
    <row r="47" spans="16:16" s="7" customFormat="1" ht="15.6" customHeight="1" x14ac:dyDescent="0.15">
      <c r="P47" s="424"/>
    </row>
    <row r="48" spans="16:16" s="7" customFormat="1" ht="15.6" customHeight="1" x14ac:dyDescent="0.15">
      <c r="P48" s="424"/>
    </row>
    <row r="49" spans="2:16" s="7" customFormat="1" ht="15.6" customHeight="1" x14ac:dyDescent="0.15">
      <c r="P49" s="424"/>
    </row>
    <row r="50" spans="2:16" s="7" customFormat="1" ht="15.6" customHeight="1" x14ac:dyDescent="0.15">
      <c r="P50" s="424"/>
    </row>
    <row r="51" spans="2:16" s="7" customFormat="1" ht="15.6" customHeight="1" x14ac:dyDescent="0.15">
      <c r="P51" s="424"/>
    </row>
    <row r="52" spans="2:16" s="7" customFormat="1" ht="15.6" customHeight="1" x14ac:dyDescent="0.15">
      <c r="P52" s="424"/>
    </row>
    <row r="53" spans="2:16" s="7" customFormat="1" ht="15.6" customHeight="1" x14ac:dyDescent="0.15">
      <c r="P53" s="424"/>
    </row>
    <row r="54" spans="2:16" s="7" customFormat="1" ht="15.6" customHeight="1" x14ac:dyDescent="0.15">
      <c r="P54" s="424"/>
    </row>
    <row r="55" spans="2:16" s="7" customFormat="1" ht="15.6" customHeight="1" x14ac:dyDescent="0.15">
      <c r="P55" s="424"/>
    </row>
    <row r="56" spans="2:16" s="7" customFormat="1" ht="15.6" customHeight="1" x14ac:dyDescent="0.15">
      <c r="P56" s="424"/>
    </row>
    <row r="57" spans="2:16" s="7" customFormat="1" ht="21" customHeight="1" x14ac:dyDescent="0.15">
      <c r="P57" s="424"/>
    </row>
    <row r="58" spans="2:16" s="7" customFormat="1" ht="4.5" customHeight="1" x14ac:dyDescent="0.15">
      <c r="P58" s="424"/>
    </row>
    <row r="59" spans="2:16" s="7" customFormat="1" ht="15.75" customHeight="1" x14ac:dyDescent="0.15">
      <c r="B59" s="25"/>
      <c r="C59" s="25"/>
      <c r="D59" s="25"/>
      <c r="E59" s="25"/>
      <c r="F59" s="25"/>
      <c r="G59" s="25"/>
      <c r="H59" s="25"/>
      <c r="I59" s="25"/>
      <c r="P59" s="424"/>
    </row>
    <row r="60" spans="2:16" s="7" customFormat="1" ht="15.6" customHeight="1" x14ac:dyDescent="0.15">
      <c r="B60" s="6"/>
      <c r="C60" s="6"/>
      <c r="D60" s="6"/>
      <c r="E60" s="6"/>
      <c r="F60" s="6"/>
      <c r="G60" s="6"/>
      <c r="H60" s="6"/>
      <c r="I60" s="6"/>
      <c r="P60" s="424"/>
    </row>
    <row r="61" spans="2:16" s="7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P61" s="424"/>
    </row>
    <row r="62" spans="2:16" s="7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P62" s="424"/>
    </row>
    <row r="63" spans="2:16" s="7" customFormat="1" ht="15.6" customHeight="1" x14ac:dyDescent="0.15">
      <c r="P63" s="424"/>
    </row>
    <row r="64" spans="2:16" s="7" customFormat="1" ht="15.6" customHeight="1" x14ac:dyDescent="0.15">
      <c r="P64" s="424"/>
    </row>
    <row r="65" spans="2:16" s="6" customFormat="1" ht="12.95" customHeight="1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P65" s="422"/>
    </row>
    <row r="66" spans="2:16" ht="18" customHeight="1" x14ac:dyDescent="0.15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6" ht="27" customHeight="1" x14ac:dyDescent="0.15">
      <c r="B67" s="7"/>
      <c r="C67" s="7"/>
      <c r="D67" s="7"/>
      <c r="E67" s="7"/>
      <c r="F67" s="7"/>
      <c r="G67" s="7"/>
      <c r="H67" s="7"/>
      <c r="I67" s="7"/>
    </row>
    <row r="68" spans="2:16" s="7" customFormat="1" ht="18" customHeight="1" x14ac:dyDescent="0.15">
      <c r="J68" s="1"/>
      <c r="K68" s="1"/>
      <c r="L68" s="1"/>
      <c r="M68" s="1"/>
      <c r="P68" s="424"/>
    </row>
    <row r="69" spans="2:16" s="7" customFormat="1" ht="18" customHeight="1" x14ac:dyDescent="0.15">
      <c r="P69" s="424"/>
    </row>
    <row r="70" spans="2:16" s="7" customFormat="1" ht="18" customHeight="1" x14ac:dyDescent="0.15">
      <c r="P70" s="424"/>
    </row>
    <row r="71" spans="2:16" s="7" customFormat="1" ht="18" customHeight="1" x14ac:dyDescent="0.15">
      <c r="P71" s="424"/>
    </row>
    <row r="72" spans="2:16" s="7" customFormat="1" ht="18" customHeight="1" x14ac:dyDescent="0.15">
      <c r="P72" s="424"/>
    </row>
    <row r="73" spans="2:16" s="7" customFormat="1" ht="18" customHeight="1" x14ac:dyDescent="0.15">
      <c r="P73" s="424"/>
    </row>
    <row r="74" spans="2:16" s="7" customFormat="1" ht="18" customHeight="1" x14ac:dyDescent="0.15">
      <c r="P74" s="424"/>
    </row>
    <row r="75" spans="2:16" s="7" customFormat="1" ht="18" customHeight="1" x14ac:dyDescent="0.15">
      <c r="P75" s="424"/>
    </row>
    <row r="76" spans="2:16" s="7" customFormat="1" ht="18" customHeight="1" x14ac:dyDescent="0.15">
      <c r="P76" s="424"/>
    </row>
    <row r="77" spans="2:16" s="7" customFormat="1" ht="18" customHeight="1" x14ac:dyDescent="0.15">
      <c r="P77" s="424"/>
    </row>
    <row r="78" spans="2:16" s="7" customFormat="1" ht="18" customHeight="1" x14ac:dyDescent="0.15">
      <c r="P78" s="424"/>
    </row>
    <row r="79" spans="2:16" s="7" customFormat="1" ht="18" customHeight="1" x14ac:dyDescent="0.15">
      <c r="P79" s="424"/>
    </row>
    <row r="80" spans="2:16" s="7" customFormat="1" ht="18" customHeight="1" x14ac:dyDescent="0.15">
      <c r="P80" s="424"/>
    </row>
    <row r="81" spans="16:16" s="7" customFormat="1" ht="18" customHeight="1" x14ac:dyDescent="0.15">
      <c r="P81" s="424"/>
    </row>
    <row r="82" spans="16:16" s="7" customFormat="1" ht="18" customHeight="1" x14ac:dyDescent="0.15">
      <c r="P82" s="424"/>
    </row>
    <row r="83" spans="16:16" s="7" customFormat="1" ht="18" customHeight="1" x14ac:dyDescent="0.15">
      <c r="P83" s="424"/>
    </row>
    <row r="84" spans="16:16" s="7" customFormat="1" ht="18" customHeight="1" x14ac:dyDescent="0.15">
      <c r="P84" s="424"/>
    </row>
    <row r="85" spans="16:16" s="7" customFormat="1" ht="18" customHeight="1" x14ac:dyDescent="0.15">
      <c r="P85" s="424"/>
    </row>
    <row r="86" spans="16:16" s="7" customFormat="1" ht="18" customHeight="1" x14ac:dyDescent="0.15">
      <c r="P86" s="424"/>
    </row>
    <row r="87" spans="16:16" s="7" customFormat="1" ht="18" customHeight="1" x14ac:dyDescent="0.15">
      <c r="P87" s="424"/>
    </row>
    <row r="88" spans="16:16" s="7" customFormat="1" ht="18" customHeight="1" x14ac:dyDescent="0.15">
      <c r="P88" s="424"/>
    </row>
    <row r="89" spans="16:16" s="7" customFormat="1" ht="18" customHeight="1" x14ac:dyDescent="0.15">
      <c r="P89" s="424"/>
    </row>
    <row r="90" spans="16:16" s="7" customFormat="1" ht="18" customHeight="1" x14ac:dyDescent="0.15">
      <c r="P90" s="424"/>
    </row>
    <row r="91" spans="16:16" s="7" customFormat="1" ht="18" customHeight="1" x14ac:dyDescent="0.15">
      <c r="P91" s="424"/>
    </row>
    <row r="92" spans="16:16" s="7" customFormat="1" ht="18" customHeight="1" x14ac:dyDescent="0.15">
      <c r="P92" s="424"/>
    </row>
    <row r="93" spans="16:16" s="7" customFormat="1" ht="18" customHeight="1" x14ac:dyDescent="0.15">
      <c r="P93" s="424"/>
    </row>
    <row r="94" spans="16:16" s="7" customFormat="1" ht="18" customHeight="1" x14ac:dyDescent="0.15">
      <c r="P94" s="424"/>
    </row>
    <row r="95" spans="16:16" s="7" customFormat="1" ht="18" customHeight="1" x14ac:dyDescent="0.15">
      <c r="P95" s="424"/>
    </row>
    <row r="96" spans="16:16" s="7" customFormat="1" ht="18" customHeight="1" x14ac:dyDescent="0.15">
      <c r="P96" s="424"/>
    </row>
    <row r="97" spans="2:16" s="7" customFormat="1" ht="18" customHeight="1" x14ac:dyDescent="0.15">
      <c r="P97" s="424"/>
    </row>
    <row r="98" spans="2:16" s="7" customFormat="1" ht="18" customHeight="1" x14ac:dyDescent="0.15">
      <c r="P98" s="424"/>
    </row>
    <row r="99" spans="2:16" s="25" customFormat="1" ht="18" customHeight="1" x14ac:dyDescent="0.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P99" s="426"/>
    </row>
    <row r="100" spans="2:16" s="6" customFormat="1" ht="12.95" customHeight="1" x14ac:dyDescent="0.15">
      <c r="B100" s="7"/>
      <c r="C100" s="7"/>
      <c r="D100" s="7"/>
      <c r="E100" s="7"/>
      <c r="F100" s="7"/>
      <c r="G100" s="7"/>
      <c r="H100" s="7"/>
      <c r="I100" s="7"/>
      <c r="J100" s="25"/>
      <c r="K100" s="25"/>
      <c r="L100" s="25"/>
      <c r="M100" s="25"/>
      <c r="P100" s="422"/>
    </row>
    <row r="101" spans="2:16" ht="18" customHeight="1" x14ac:dyDescent="0.15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6" ht="27" customHeight="1" x14ac:dyDescent="0.15">
      <c r="B102" s="7"/>
      <c r="C102" s="7"/>
      <c r="D102" s="7"/>
      <c r="E102" s="7"/>
      <c r="F102" s="7"/>
      <c r="G102" s="7"/>
      <c r="H102" s="7"/>
      <c r="I102" s="7"/>
    </row>
    <row r="103" spans="2:16" s="7" customFormat="1" ht="18" customHeight="1" x14ac:dyDescent="0.15">
      <c r="J103" s="1"/>
      <c r="K103" s="1"/>
      <c r="L103" s="1"/>
      <c r="M103" s="1"/>
      <c r="P103" s="424"/>
    </row>
    <row r="104" spans="2:16" s="7" customFormat="1" ht="18" customHeight="1" x14ac:dyDescent="0.15">
      <c r="P104" s="424"/>
    </row>
    <row r="105" spans="2:16" s="7" customFormat="1" ht="18" customHeight="1" x14ac:dyDescent="0.15">
      <c r="P105" s="424"/>
    </row>
    <row r="106" spans="2:16" s="7" customFormat="1" ht="18" customHeight="1" x14ac:dyDescent="0.15">
      <c r="P106" s="424"/>
    </row>
    <row r="107" spans="2:16" s="7" customFormat="1" ht="18" customHeight="1" x14ac:dyDescent="0.15">
      <c r="P107" s="424"/>
    </row>
    <row r="108" spans="2:16" s="7" customFormat="1" ht="18" customHeight="1" x14ac:dyDescent="0.15">
      <c r="P108" s="424"/>
    </row>
    <row r="109" spans="2:16" s="7" customFormat="1" ht="18" customHeight="1" x14ac:dyDescent="0.15">
      <c r="P109" s="424"/>
    </row>
    <row r="110" spans="2:16" s="7" customFormat="1" ht="18" customHeight="1" x14ac:dyDescent="0.15">
      <c r="P110" s="424"/>
    </row>
    <row r="111" spans="2:16" s="7" customFormat="1" ht="18" customHeight="1" x14ac:dyDescent="0.15">
      <c r="P111" s="424"/>
    </row>
    <row r="112" spans="2:16" s="7" customFormat="1" ht="18" customHeight="1" x14ac:dyDescent="0.15">
      <c r="P112" s="424"/>
    </row>
    <row r="113" spans="2:16" s="7" customFormat="1" ht="18" customHeight="1" x14ac:dyDescent="0.15">
      <c r="B113" s="26"/>
      <c r="C113" s="26"/>
      <c r="D113" s="26"/>
      <c r="E113" s="26"/>
      <c r="F113" s="26"/>
      <c r="G113" s="26"/>
      <c r="H113" s="26"/>
      <c r="I113" s="26"/>
      <c r="P113" s="424"/>
    </row>
    <row r="114" spans="2:16" s="7" customFormat="1" ht="18" customHeight="1" x14ac:dyDescent="0.15">
      <c r="B114" s="6"/>
      <c r="C114" s="6"/>
      <c r="D114" s="6"/>
      <c r="E114" s="6"/>
      <c r="F114" s="6"/>
      <c r="G114" s="6"/>
      <c r="H114" s="6"/>
      <c r="I114" s="6"/>
      <c r="P114" s="424"/>
    </row>
    <row r="115" spans="2:16" s="7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P115" s="424"/>
    </row>
    <row r="116" spans="2:16" s="7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P116" s="424"/>
    </row>
    <row r="117" spans="2:16" s="7" customFormat="1" ht="18" customHeight="1" x14ac:dyDescent="0.15">
      <c r="P117" s="424"/>
    </row>
    <row r="118" spans="2:16" s="7" customFormat="1" ht="18" customHeight="1" x14ac:dyDescent="0.15">
      <c r="P118" s="424"/>
    </row>
    <row r="119" spans="2:16" s="7" customFormat="1" ht="18" customHeight="1" x14ac:dyDescent="0.15">
      <c r="P119" s="424"/>
    </row>
    <row r="120" spans="2:16" s="7" customFormat="1" ht="18" customHeight="1" x14ac:dyDescent="0.15">
      <c r="P120" s="424"/>
    </row>
    <row r="121" spans="2:16" s="7" customFormat="1" ht="18" customHeight="1" x14ac:dyDescent="0.15">
      <c r="P121" s="424"/>
    </row>
    <row r="122" spans="2:16" s="7" customFormat="1" ht="18" customHeight="1" x14ac:dyDescent="0.15">
      <c r="P122" s="424"/>
    </row>
    <row r="123" spans="2:16" s="7" customFormat="1" ht="18" customHeight="1" x14ac:dyDescent="0.15">
      <c r="P123" s="424"/>
    </row>
    <row r="124" spans="2:16" s="7" customFormat="1" ht="18" customHeight="1" x14ac:dyDescent="0.15">
      <c r="P124" s="424"/>
    </row>
    <row r="125" spans="2:16" s="7" customFormat="1" ht="18" customHeight="1" x14ac:dyDescent="0.15">
      <c r="P125" s="424"/>
    </row>
    <row r="126" spans="2:16" s="7" customFormat="1" ht="18" customHeight="1" x14ac:dyDescent="0.15">
      <c r="P126" s="424"/>
    </row>
    <row r="127" spans="2:16" s="7" customFormat="1" ht="18" customHeight="1" x14ac:dyDescent="0.15">
      <c r="P127" s="424"/>
    </row>
    <row r="128" spans="2:16" s="7" customFormat="1" ht="18" customHeight="1" x14ac:dyDescent="0.15">
      <c r="P128" s="424"/>
    </row>
    <row r="129" spans="2:16" s="7" customFormat="1" ht="18" customHeight="1" x14ac:dyDescent="0.15">
      <c r="P129" s="424"/>
    </row>
    <row r="130" spans="2:16" s="7" customFormat="1" ht="18" customHeight="1" x14ac:dyDescent="0.15">
      <c r="P130" s="424"/>
    </row>
    <row r="131" spans="2:16" s="7" customFormat="1" ht="18" customHeight="1" x14ac:dyDescent="0.15">
      <c r="P131" s="424"/>
    </row>
    <row r="132" spans="2:16" s="7" customFormat="1" ht="18" customHeight="1" x14ac:dyDescent="0.15">
      <c r="P132" s="424"/>
    </row>
    <row r="133" spans="2:16" s="7" customFormat="1" ht="18" customHeight="1" x14ac:dyDescent="0.15">
      <c r="P133" s="424"/>
    </row>
    <row r="134" spans="2:16" s="7" customFormat="1" ht="18" customHeight="1" x14ac:dyDescent="0.15">
      <c r="P134" s="424"/>
    </row>
    <row r="135" spans="2:16" s="7" customFormat="1" ht="18" customHeight="1" x14ac:dyDescent="0.15">
      <c r="P135" s="424"/>
    </row>
    <row r="136" spans="2:16" s="7" customFormat="1" ht="18" customHeight="1" x14ac:dyDescent="0.15">
      <c r="P136" s="424"/>
    </row>
    <row r="137" spans="2:16" s="7" customFormat="1" ht="18" customHeight="1" x14ac:dyDescent="0.15">
      <c r="P137" s="424"/>
    </row>
    <row r="138" spans="2:16" s="7" customFormat="1" ht="18" customHeight="1" x14ac:dyDescent="0.15">
      <c r="P138" s="424"/>
    </row>
    <row r="139" spans="2:16" s="7" customFormat="1" ht="18" customHeight="1" x14ac:dyDescent="0.15">
      <c r="P139" s="424"/>
    </row>
    <row r="140" spans="2:16" s="7" customFormat="1" ht="18" customHeight="1" x14ac:dyDescent="0.15">
      <c r="P140" s="424"/>
    </row>
    <row r="141" spans="2:16" s="25" customFormat="1" ht="18" customHeight="1" x14ac:dyDescent="0.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P141" s="426"/>
    </row>
    <row r="142" spans="2:16" s="6" customFormat="1" ht="12.95" customHeight="1" x14ac:dyDescent="0.15">
      <c r="B142" s="7"/>
      <c r="C142" s="7"/>
      <c r="D142" s="7"/>
      <c r="E142" s="7"/>
      <c r="F142" s="7"/>
      <c r="G142" s="7"/>
      <c r="H142" s="7"/>
      <c r="I142" s="7"/>
      <c r="J142" s="25"/>
      <c r="K142" s="25"/>
      <c r="L142" s="25"/>
      <c r="M142" s="25"/>
      <c r="P142" s="422"/>
    </row>
    <row r="143" spans="2:16" ht="18" customHeight="1" x14ac:dyDescent="0.15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6" ht="27" customHeight="1" x14ac:dyDescent="0.15">
      <c r="B144" s="7"/>
      <c r="C144" s="7"/>
      <c r="D144" s="7"/>
      <c r="E144" s="7"/>
      <c r="F144" s="7"/>
      <c r="G144" s="7"/>
      <c r="H144" s="7"/>
      <c r="I144" s="7"/>
    </row>
    <row r="145" spans="10:16" s="7" customFormat="1" ht="14.45" customHeight="1" x14ac:dyDescent="0.15">
      <c r="J145" s="1"/>
      <c r="K145" s="1"/>
      <c r="L145" s="1"/>
      <c r="M145" s="1"/>
      <c r="P145" s="424"/>
    </row>
    <row r="146" spans="10:16" s="7" customFormat="1" ht="14.45" customHeight="1" x14ac:dyDescent="0.15">
      <c r="P146" s="424"/>
    </row>
    <row r="147" spans="10:16" s="7" customFormat="1" ht="14.45" customHeight="1" x14ac:dyDescent="0.15">
      <c r="P147" s="424"/>
    </row>
    <row r="148" spans="10:16" s="7" customFormat="1" ht="14.45" customHeight="1" x14ac:dyDescent="0.15">
      <c r="P148" s="424"/>
    </row>
    <row r="149" spans="10:16" s="7" customFormat="1" ht="14.45" customHeight="1" x14ac:dyDescent="0.15">
      <c r="P149" s="424"/>
    </row>
    <row r="150" spans="10:16" s="7" customFormat="1" ht="14.45" customHeight="1" x14ac:dyDescent="0.15">
      <c r="P150" s="424"/>
    </row>
    <row r="151" spans="10:16" s="7" customFormat="1" ht="14.45" customHeight="1" x14ac:dyDescent="0.15">
      <c r="P151" s="424"/>
    </row>
    <row r="152" spans="10:16" s="7" customFormat="1" ht="14.45" customHeight="1" x14ac:dyDescent="0.15">
      <c r="P152" s="424"/>
    </row>
    <row r="153" spans="10:16" s="7" customFormat="1" ht="14.45" customHeight="1" x14ac:dyDescent="0.15">
      <c r="P153" s="424"/>
    </row>
    <row r="154" spans="10:16" s="7" customFormat="1" ht="14.45" customHeight="1" x14ac:dyDescent="0.15">
      <c r="P154" s="424"/>
    </row>
    <row r="155" spans="10:16" s="7" customFormat="1" ht="14.45" customHeight="1" x14ac:dyDescent="0.15">
      <c r="P155" s="424"/>
    </row>
    <row r="156" spans="10:16" s="7" customFormat="1" ht="14.45" customHeight="1" x14ac:dyDescent="0.15">
      <c r="P156" s="424"/>
    </row>
    <row r="157" spans="10:16" s="7" customFormat="1" ht="14.45" customHeight="1" x14ac:dyDescent="0.15">
      <c r="P157" s="424"/>
    </row>
    <row r="158" spans="10:16" s="7" customFormat="1" ht="14.45" customHeight="1" x14ac:dyDescent="0.15">
      <c r="P158" s="424"/>
    </row>
    <row r="159" spans="10:16" s="7" customFormat="1" ht="14.45" customHeight="1" x14ac:dyDescent="0.15">
      <c r="P159" s="424"/>
    </row>
    <row r="160" spans="10:16" s="7" customFormat="1" ht="14.45" customHeight="1" x14ac:dyDescent="0.15">
      <c r="P160" s="424"/>
    </row>
    <row r="161" spans="2:16" s="7" customFormat="1" ht="14.45" customHeight="1" x14ac:dyDescent="0.15">
      <c r="P161" s="424"/>
    </row>
    <row r="162" spans="2:16" s="7" customFormat="1" ht="14.45" customHeight="1" x14ac:dyDescent="0.15">
      <c r="P162" s="424"/>
    </row>
    <row r="163" spans="2:16" s="7" customFormat="1" ht="14.45" customHeight="1" x14ac:dyDescent="0.15">
      <c r="P163" s="424"/>
    </row>
    <row r="164" spans="2:16" s="7" customFormat="1" ht="14.45" customHeight="1" x14ac:dyDescent="0.15">
      <c r="P164" s="424"/>
    </row>
    <row r="165" spans="2:16" s="7" customFormat="1" ht="14.45" customHeight="1" x14ac:dyDescent="0.15">
      <c r="P165" s="424"/>
    </row>
    <row r="166" spans="2:16" s="7" customFormat="1" ht="14.45" customHeight="1" x14ac:dyDescent="0.15">
      <c r="P166" s="424"/>
    </row>
    <row r="167" spans="2:16" s="7" customFormat="1" ht="14.45" customHeight="1" x14ac:dyDescent="0.15">
      <c r="P167" s="424"/>
    </row>
    <row r="168" spans="2:16" s="7" customFormat="1" ht="14.45" customHeight="1" x14ac:dyDescent="0.15">
      <c r="P168" s="424"/>
    </row>
    <row r="169" spans="2:16" s="7" customFormat="1" ht="14.45" customHeight="1" x14ac:dyDescent="0.15">
      <c r="P169" s="424"/>
    </row>
    <row r="170" spans="2:16" s="7" customFormat="1" ht="14.45" customHeight="1" x14ac:dyDescent="0.15">
      <c r="P170" s="424"/>
    </row>
    <row r="171" spans="2:16" s="7" customFormat="1" ht="14.45" customHeight="1" x14ac:dyDescent="0.15">
      <c r="P171" s="424"/>
    </row>
    <row r="172" spans="2:16" s="7" customFormat="1" ht="14.45" customHeight="1" x14ac:dyDescent="0.15">
      <c r="C172" s="33"/>
      <c r="D172" s="33"/>
      <c r="E172" s="33"/>
      <c r="F172" s="33"/>
      <c r="G172" s="33"/>
      <c r="H172" s="33"/>
      <c r="P172" s="424"/>
    </row>
    <row r="173" spans="2:16" s="7" customFormat="1" ht="14.45" customHeight="1" x14ac:dyDescent="0.15">
      <c r="B173" s="27"/>
      <c r="C173" s="27"/>
      <c r="D173" s="27"/>
      <c r="E173" s="27"/>
      <c r="F173" s="27"/>
      <c r="G173" s="27"/>
      <c r="H173" s="27"/>
      <c r="I173" s="27"/>
      <c r="P173" s="424"/>
    </row>
    <row r="174" spans="2:16" s="7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P174" s="424"/>
    </row>
    <row r="175" spans="2:16" s="7" customFormat="1" ht="14.45" customHeight="1" x14ac:dyDescent="0.15">
      <c r="B175" s="53"/>
      <c r="C175" s="53"/>
      <c r="D175" s="53"/>
      <c r="E175" s="53"/>
      <c r="F175" s="53"/>
      <c r="G175" s="53"/>
      <c r="H175" s="53"/>
      <c r="I175" s="53"/>
      <c r="P175" s="424"/>
    </row>
    <row r="176" spans="2:16" s="7" customFormat="1" ht="14.45" customHeight="1" x14ac:dyDescent="0.15">
      <c r="B176" s="53"/>
      <c r="C176" s="53"/>
      <c r="D176" s="53"/>
      <c r="E176" s="53"/>
      <c r="F176" s="53"/>
      <c r="G176" s="53"/>
      <c r="H176" s="53"/>
      <c r="I176" s="53"/>
      <c r="P176" s="424"/>
    </row>
    <row r="177" spans="2:16" s="7" customFormat="1" ht="14.45" customHeight="1" x14ac:dyDescent="0.15">
      <c r="B177" s="53"/>
      <c r="C177" s="53"/>
      <c r="D177" s="53"/>
      <c r="E177" s="53"/>
      <c r="F177" s="53"/>
      <c r="G177" s="53"/>
      <c r="H177" s="53"/>
      <c r="I177" s="53"/>
      <c r="P177" s="424"/>
    </row>
    <row r="178" spans="2:16" s="7" customFormat="1" ht="14.45" customHeight="1" x14ac:dyDescent="0.15">
      <c r="B178" s="53"/>
      <c r="C178" s="53"/>
      <c r="D178" s="53"/>
      <c r="E178" s="53"/>
      <c r="F178" s="53"/>
      <c r="G178" s="53"/>
      <c r="H178" s="53"/>
      <c r="I178" s="53"/>
      <c r="P178" s="424"/>
    </row>
    <row r="179" spans="2:16" s="7" customFormat="1" ht="14.45" customHeight="1" x14ac:dyDescent="0.15">
      <c r="B179" s="53"/>
      <c r="C179" s="53"/>
      <c r="D179" s="53"/>
      <c r="E179" s="53"/>
      <c r="F179" s="53"/>
      <c r="G179" s="53"/>
      <c r="H179" s="53"/>
      <c r="I179" s="53"/>
      <c r="P179" s="424"/>
    </row>
    <row r="180" spans="2:16" s="7" customFormat="1" ht="14.45" customHeight="1" x14ac:dyDescent="0.15">
      <c r="B180" s="53"/>
      <c r="C180" s="53"/>
      <c r="D180" s="53"/>
      <c r="E180" s="53"/>
      <c r="F180" s="53"/>
      <c r="G180" s="53"/>
      <c r="H180" s="53"/>
      <c r="I180" s="53"/>
      <c r="P180" s="424"/>
    </row>
    <row r="181" spans="2:16" s="7" customFormat="1" ht="14.45" customHeight="1" x14ac:dyDescent="0.15">
      <c r="B181" s="53"/>
      <c r="C181" s="53"/>
      <c r="D181" s="53"/>
      <c r="E181" s="53"/>
      <c r="F181" s="53"/>
      <c r="G181" s="53"/>
      <c r="H181" s="53"/>
      <c r="I181" s="53"/>
      <c r="P181" s="424"/>
    </row>
    <row r="182" spans="2:16" s="7" customFormat="1" ht="14.45" customHeight="1" x14ac:dyDescent="0.15">
      <c r="B182" s="53"/>
      <c r="C182" s="53"/>
      <c r="D182" s="53"/>
      <c r="E182" s="53"/>
      <c r="F182" s="53"/>
      <c r="G182" s="53"/>
      <c r="H182" s="53"/>
      <c r="I182" s="53"/>
      <c r="P182" s="424"/>
    </row>
    <row r="183" spans="2:16" s="7" customFormat="1" ht="14.45" customHeight="1" x14ac:dyDescent="0.15">
      <c r="B183" s="53"/>
      <c r="C183" s="53"/>
      <c r="D183" s="53"/>
      <c r="E183" s="53"/>
      <c r="F183" s="53"/>
      <c r="G183" s="53"/>
      <c r="H183" s="53"/>
      <c r="I183" s="53"/>
      <c r="P183" s="424"/>
    </row>
    <row r="184" spans="2:16" s="7" customFormat="1" ht="14.45" customHeight="1" x14ac:dyDescent="0.15">
      <c r="B184" s="53"/>
      <c r="C184" s="53"/>
      <c r="D184" s="53"/>
      <c r="E184" s="53"/>
      <c r="F184" s="53"/>
      <c r="G184" s="53"/>
      <c r="H184" s="53"/>
      <c r="I184" s="53"/>
      <c r="P184" s="424"/>
    </row>
    <row r="185" spans="2:16" s="7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P185" s="424"/>
    </row>
    <row r="186" spans="2:16" s="7" customFormat="1" ht="14.45" customHeight="1" x14ac:dyDescent="0.15">
      <c r="P186" s="424"/>
    </row>
    <row r="187" spans="2:16" s="7" customFormat="1" ht="14.45" customHeight="1" x14ac:dyDescent="0.15">
      <c r="P187" s="424"/>
    </row>
    <row r="188" spans="2:16" s="7" customFormat="1" ht="14.45" customHeight="1" x14ac:dyDescent="0.15">
      <c r="P188" s="424"/>
    </row>
    <row r="189" spans="2:16" s="7" customFormat="1" ht="14.45" customHeight="1" x14ac:dyDescent="0.15">
      <c r="P189" s="424"/>
    </row>
    <row r="190" spans="2:16" s="7" customFormat="1" ht="14.45" customHeight="1" x14ac:dyDescent="0.15">
      <c r="P190" s="424"/>
    </row>
    <row r="191" spans="2:16" s="7" customFormat="1" ht="14.45" customHeight="1" x14ac:dyDescent="0.15">
      <c r="P191" s="424"/>
    </row>
    <row r="192" spans="2:16" s="7" customFormat="1" ht="14.45" customHeight="1" x14ac:dyDescent="0.15">
      <c r="P192" s="424"/>
    </row>
    <row r="193" spans="2:16" s="7" customFormat="1" ht="14.45" customHeight="1" x14ac:dyDescent="0.15">
      <c r="P193" s="424"/>
    </row>
    <row r="194" spans="2:16" s="7" customFormat="1" ht="14.45" customHeight="1" x14ac:dyDescent="0.15">
      <c r="P194" s="424"/>
    </row>
    <row r="195" spans="2:16" s="26" customFormat="1" ht="14.45" customHeight="1" x14ac:dyDescent="0.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P195" s="408"/>
    </row>
    <row r="196" spans="2:16" s="6" customFormat="1" ht="12.95" customHeight="1" x14ac:dyDescent="0.15">
      <c r="B196" s="7"/>
      <c r="C196" s="7"/>
      <c r="D196" s="7"/>
      <c r="E196" s="7"/>
      <c r="F196" s="7"/>
      <c r="G196" s="7"/>
      <c r="H196" s="7"/>
      <c r="I196" s="7"/>
      <c r="J196" s="26"/>
      <c r="K196" s="26"/>
      <c r="L196" s="26"/>
      <c r="M196" s="26"/>
      <c r="P196" s="422"/>
    </row>
    <row r="197" spans="2:16" ht="18" customHeight="1" x14ac:dyDescent="0.15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6" ht="27" customHeight="1" x14ac:dyDescent="0.15">
      <c r="B198" s="7"/>
      <c r="C198" s="7"/>
      <c r="D198" s="7"/>
      <c r="E198" s="7"/>
      <c r="F198" s="7"/>
      <c r="G198" s="7"/>
      <c r="H198" s="7"/>
      <c r="I198" s="7"/>
    </row>
    <row r="199" spans="2:16" s="7" customFormat="1" ht="13.5" customHeight="1" x14ac:dyDescent="0.15">
      <c r="J199" s="1"/>
      <c r="K199" s="1"/>
      <c r="L199" s="1"/>
      <c r="M199" s="1"/>
      <c r="P199" s="424"/>
    </row>
    <row r="200" spans="2:16" s="7" customFormat="1" ht="13.5" customHeight="1" x14ac:dyDescent="0.15">
      <c r="P200" s="424"/>
    </row>
    <row r="201" spans="2:16" s="7" customFormat="1" ht="13.5" customHeight="1" x14ac:dyDescent="0.15">
      <c r="P201" s="424"/>
    </row>
    <row r="202" spans="2:16" s="7" customFormat="1" ht="13.5" customHeight="1" x14ac:dyDescent="0.15">
      <c r="P202" s="424"/>
    </row>
    <row r="203" spans="2:16" s="7" customFormat="1" ht="13.5" customHeight="1" x14ac:dyDescent="0.15">
      <c r="P203" s="424"/>
    </row>
    <row r="204" spans="2:16" s="7" customFormat="1" ht="13.5" customHeight="1" x14ac:dyDescent="0.15">
      <c r="P204" s="424"/>
    </row>
    <row r="205" spans="2:16" s="7" customFormat="1" ht="13.5" customHeight="1" x14ac:dyDescent="0.15">
      <c r="P205" s="424"/>
    </row>
    <row r="206" spans="2:16" s="7" customFormat="1" ht="13.5" customHeight="1" x14ac:dyDescent="0.15">
      <c r="P206" s="424"/>
    </row>
    <row r="207" spans="2:16" s="7" customFormat="1" ht="13.5" customHeight="1" x14ac:dyDescent="0.15">
      <c r="P207" s="424"/>
    </row>
    <row r="208" spans="2:16" s="7" customFormat="1" ht="13.5" customHeight="1" x14ac:dyDescent="0.15">
      <c r="P208" s="424"/>
    </row>
    <row r="209" spans="1:16" s="7" customFormat="1" ht="13.5" customHeight="1" x14ac:dyDescent="0.15">
      <c r="P209" s="424"/>
    </row>
    <row r="210" spans="1:16" s="7" customFormat="1" ht="13.5" customHeight="1" x14ac:dyDescent="0.15">
      <c r="P210" s="424"/>
    </row>
    <row r="211" spans="1:16" s="7" customFormat="1" ht="13.5" customHeight="1" x14ac:dyDescent="0.15">
      <c r="P211" s="424"/>
    </row>
    <row r="212" spans="1:16" s="7" customFormat="1" ht="13.5" customHeight="1" x14ac:dyDescent="0.15">
      <c r="A212" s="1"/>
      <c r="P212" s="424"/>
    </row>
    <row r="213" spans="1:16" s="7" customFormat="1" ht="13.5" customHeight="1" x14ac:dyDescent="0.15">
      <c r="A213" s="1"/>
      <c r="G213" s="1"/>
      <c r="H213" s="1"/>
      <c r="P213" s="424"/>
    </row>
    <row r="214" spans="1:16" s="7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P214" s="424"/>
    </row>
    <row r="215" spans="1:16" s="7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P215" s="424"/>
    </row>
    <row r="216" spans="1:16" s="7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P216" s="424"/>
    </row>
    <row r="217" spans="1:16" s="7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P217" s="424"/>
    </row>
    <row r="218" spans="1:16" s="7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P218" s="424"/>
    </row>
    <row r="219" spans="1:16" s="7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P219" s="424"/>
    </row>
    <row r="220" spans="1:16" s="7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P220" s="424"/>
    </row>
    <row r="221" spans="1:16" s="7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P221" s="424"/>
    </row>
    <row r="222" spans="1:16" s="7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P222" s="424"/>
    </row>
    <row r="223" spans="1:16" s="7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P223" s="424"/>
    </row>
    <row r="224" spans="1:16" s="7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P224" s="424"/>
    </row>
    <row r="225" spans="1:16" s="7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P225" s="424"/>
    </row>
    <row r="226" spans="1:16" s="7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P226" s="424"/>
    </row>
    <row r="227" spans="1:16" s="7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P227" s="424"/>
    </row>
    <row r="228" spans="1:16" s="7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P228" s="424"/>
    </row>
    <row r="229" spans="1:16" s="7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P229" s="424"/>
    </row>
    <row r="230" spans="1:16" s="7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P230" s="424"/>
    </row>
    <row r="231" spans="1:16" s="7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P231" s="424"/>
    </row>
    <row r="232" spans="1:16" s="7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P232" s="424"/>
    </row>
    <row r="233" spans="1:16" s="7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P233" s="424"/>
    </row>
    <row r="234" spans="1:16" s="7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P234" s="424"/>
    </row>
    <row r="235" spans="1:16" s="7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P235" s="424"/>
    </row>
    <row r="236" spans="1:16" s="7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P236" s="424"/>
    </row>
    <row r="237" spans="1:16" s="7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P237" s="424"/>
    </row>
    <row r="238" spans="1:16" s="7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P238" s="424"/>
    </row>
    <row r="239" spans="1:16" s="7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P239" s="424"/>
    </row>
    <row r="240" spans="1:16" s="7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P240" s="424"/>
    </row>
    <row r="241" spans="1:16" s="7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P241" s="424"/>
    </row>
    <row r="242" spans="1:16" s="7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P242" s="424"/>
    </row>
    <row r="243" spans="1:16" s="7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P243" s="424"/>
    </row>
    <row r="244" spans="1:16" s="7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P244" s="424"/>
    </row>
    <row r="245" spans="1:16" s="7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P245" s="424"/>
    </row>
    <row r="246" spans="1:16" s="7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P246" s="424"/>
    </row>
    <row r="247" spans="1:16" s="7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P247" s="424"/>
    </row>
    <row r="248" spans="1:16" s="7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P248" s="424"/>
    </row>
    <row r="249" spans="1:16" s="7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P249" s="424"/>
    </row>
    <row r="250" spans="1:16" s="7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P250" s="424"/>
    </row>
    <row r="251" spans="1:16" s="7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P251" s="424"/>
    </row>
    <row r="252" spans="1:16" s="7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P252" s="424"/>
    </row>
    <row r="253" spans="1:16" s="7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P253" s="424"/>
    </row>
    <row r="254" spans="1:16" s="7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P254" s="424"/>
    </row>
    <row r="255" spans="1:16" s="27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  <c r="P255" s="169"/>
    </row>
    <row r="256" spans="1:16" ht="15" customHeight="1" x14ac:dyDescent="0.15">
      <c r="J256" s="52"/>
      <c r="K256" s="52"/>
      <c r="L256" s="52"/>
      <c r="M256" s="52"/>
    </row>
    <row r="257" spans="1:16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P257" s="169"/>
    </row>
    <row r="258" spans="1:16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P258" s="169"/>
    </row>
    <row r="259" spans="1:16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P259" s="169"/>
    </row>
    <row r="260" spans="1:16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P260" s="169"/>
    </row>
    <row r="261" spans="1:16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P261" s="169"/>
    </row>
    <row r="262" spans="1:16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P262" s="169"/>
    </row>
    <row r="263" spans="1:16" s="7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  <c r="P263" s="424"/>
    </row>
    <row r="264" spans="1:16" s="7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54"/>
      <c r="K264" s="54"/>
      <c r="L264" s="33"/>
      <c r="M264" s="33"/>
      <c r="P264" s="424"/>
    </row>
    <row r="265" spans="1:16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54"/>
      <c r="K265" s="54"/>
      <c r="L265" s="33"/>
      <c r="M265" s="33"/>
      <c r="P265" s="169"/>
    </row>
    <row r="266" spans="1:16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P266" s="169"/>
    </row>
    <row r="267" spans="1:16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P267" s="169"/>
    </row>
    <row r="268" spans="1:16" s="7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  <c r="P268" s="424"/>
    </row>
    <row r="269" spans="1:16" s="7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33"/>
      <c r="K269" s="33"/>
      <c r="L269" s="33"/>
      <c r="M269" s="33"/>
      <c r="P269" s="424"/>
    </row>
    <row r="270" spans="1:16" s="7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33"/>
      <c r="K270" s="33"/>
      <c r="L270" s="33"/>
      <c r="M270" s="33"/>
      <c r="P270" s="424"/>
    </row>
    <row r="271" spans="1:16" s="7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33"/>
      <c r="K271" s="33"/>
      <c r="L271" s="33"/>
      <c r="M271" s="33"/>
      <c r="P271" s="424"/>
    </row>
    <row r="272" spans="1:16" s="7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33"/>
      <c r="K272" s="33"/>
      <c r="L272" s="33"/>
      <c r="M272" s="33"/>
      <c r="P272" s="424"/>
    </row>
    <row r="273" spans="1:16" s="7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33"/>
      <c r="K273" s="33"/>
      <c r="L273" s="33"/>
      <c r="M273" s="33"/>
      <c r="P273" s="424"/>
    </row>
    <row r="274" spans="1:16" s="7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33"/>
      <c r="K274" s="33"/>
      <c r="L274" s="33"/>
      <c r="M274" s="33"/>
      <c r="P274" s="424"/>
    </row>
    <row r="275" spans="1:16" s="7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33"/>
      <c r="K275" s="33"/>
      <c r="L275" s="33"/>
      <c r="M275" s="33"/>
      <c r="P275" s="424"/>
    </row>
    <row r="276" spans="1:16" s="7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54"/>
      <c r="K276" s="54"/>
      <c r="L276" s="33"/>
      <c r="M276" s="33"/>
      <c r="P276" s="424"/>
    </row>
    <row r="277" spans="1:16" s="7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54"/>
      <c r="K277" s="54"/>
      <c r="L277" s="33"/>
      <c r="M277" s="33"/>
      <c r="P277" s="424"/>
    </row>
    <row r="278" spans="1:16" s="7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54"/>
      <c r="K278" s="54"/>
      <c r="L278" s="33"/>
      <c r="M278" s="33"/>
      <c r="P278" s="424"/>
    </row>
    <row r="279" spans="1:16" s="7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33"/>
      <c r="K279" s="33"/>
      <c r="L279" s="33"/>
      <c r="M279" s="33"/>
      <c r="P279" s="424"/>
    </row>
    <row r="280" spans="1:16" s="7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54"/>
      <c r="K280" s="54"/>
      <c r="L280" s="33"/>
      <c r="M280" s="33"/>
      <c r="P280" s="424"/>
    </row>
    <row r="281" spans="1:16" s="7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54"/>
      <c r="K281" s="54"/>
      <c r="L281" s="33"/>
      <c r="M281" s="33"/>
      <c r="P281" s="424"/>
    </row>
    <row r="282" spans="1:16" s="7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54"/>
      <c r="K282" s="54"/>
      <c r="L282" s="33"/>
      <c r="M282" s="33"/>
      <c r="P282" s="424"/>
    </row>
    <row r="283" spans="1:16" s="7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54"/>
      <c r="K283" s="54"/>
      <c r="L283" s="33"/>
      <c r="M283" s="33"/>
      <c r="P283" s="424"/>
    </row>
    <row r="284" spans="1:16" s="7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54"/>
      <c r="K284" s="54"/>
      <c r="L284" s="33"/>
      <c r="M284" s="33"/>
      <c r="P284" s="424"/>
    </row>
    <row r="285" spans="1:16" s="7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54"/>
      <c r="K285" s="54"/>
      <c r="L285" s="33"/>
      <c r="M285" s="33"/>
      <c r="P285" s="424"/>
    </row>
    <row r="286" spans="1:16" s="7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54"/>
      <c r="K286" s="54"/>
      <c r="L286" s="33"/>
      <c r="M286" s="33"/>
      <c r="P286" s="424"/>
    </row>
    <row r="287" spans="1:16" s="7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54"/>
      <c r="K287" s="54"/>
      <c r="L287" s="33"/>
      <c r="M287" s="33"/>
      <c r="P287" s="424"/>
    </row>
    <row r="288" spans="1:16" s="7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54"/>
      <c r="K288" s="54"/>
      <c r="L288" s="33"/>
      <c r="M288" s="33"/>
      <c r="P288" s="424"/>
    </row>
    <row r="289" spans="1:16" s="7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54"/>
      <c r="K289" s="54"/>
      <c r="L289" s="33"/>
      <c r="M289" s="33"/>
      <c r="P289" s="424"/>
    </row>
    <row r="290" spans="1:16" s="7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54"/>
      <c r="K290" s="54"/>
      <c r="L290" s="33"/>
      <c r="M290" s="33"/>
      <c r="P290" s="424"/>
    </row>
    <row r="291" spans="1:16" s="7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54"/>
      <c r="K291" s="54"/>
      <c r="L291" s="33"/>
      <c r="M291" s="33"/>
      <c r="P291" s="424"/>
    </row>
    <row r="292" spans="1:16" s="7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54"/>
      <c r="K292" s="54"/>
      <c r="L292" s="33"/>
      <c r="M292" s="33"/>
      <c r="P292" s="424"/>
    </row>
    <row r="293" spans="1:16" s="7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54"/>
      <c r="K293" s="54"/>
      <c r="L293" s="33"/>
      <c r="M293" s="33"/>
      <c r="P293" s="424"/>
    </row>
    <row r="294" spans="1:16" s="7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54"/>
      <c r="K294" s="54"/>
      <c r="L294" s="33"/>
      <c r="M294" s="33"/>
      <c r="P294" s="424"/>
    </row>
    <row r="295" spans="1:16" s="7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54"/>
      <c r="K295" s="54"/>
      <c r="L295" s="33"/>
      <c r="M295" s="33"/>
      <c r="P295" s="424"/>
    </row>
    <row r="296" spans="1:16" ht="18" customHeight="1" x14ac:dyDescent="0.15">
      <c r="J296" s="54"/>
      <c r="K296" s="54"/>
      <c r="L296" s="33"/>
      <c r="M296" s="33"/>
    </row>
  </sheetData>
  <mergeCells count="22"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81"/>
  <sheetViews>
    <sheetView showGridLines="0" view="pageBreakPreview" zoomScale="80" zoomScaleNormal="100" zoomScaleSheetLayoutView="80" workbookViewId="0">
      <selection activeCell="A8" sqref="A8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2.75" style="1" customWidth="1"/>
    <col min="15" max="15" width="20.625" style="6" customWidth="1"/>
    <col min="16" max="16" width="15.75" style="169" customWidth="1"/>
    <col min="17" max="25" width="15.75" style="1" customWidth="1"/>
    <col min="26" max="16384" width="9" style="1"/>
  </cols>
  <sheetData>
    <row r="1" spans="1:27" ht="18" customHeight="1" x14ac:dyDescent="0.15">
      <c r="B1" s="608" t="s">
        <v>110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</row>
    <row r="2" spans="1:27" ht="18" customHeight="1" x14ac:dyDescent="0.15">
      <c r="A2" s="98"/>
      <c r="B2" s="609" t="s">
        <v>111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</row>
    <row r="3" spans="1:27" s="25" customFormat="1" ht="15.95" customHeight="1" x14ac:dyDescent="0.15">
      <c r="B3" s="610" t="str">
        <f>行政コスト計算書PL!A3</f>
        <v>自　平成３０年　４月　１日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O3" s="299"/>
      <c r="P3" s="426"/>
    </row>
    <row r="4" spans="1:27" s="25" customFormat="1" ht="15.95" customHeight="1" x14ac:dyDescent="0.15">
      <c r="B4" s="610" t="str">
        <f>行政コスト計算書PL!A4</f>
        <v>至　平成３１年　３月３１日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O4" s="299"/>
      <c r="P4" s="426"/>
    </row>
    <row r="5" spans="1:27" s="26" customFormat="1" ht="17.25" customHeight="1" thickBot="1" x14ac:dyDescent="0.2">
      <c r="B5" s="408" t="s">
        <v>410</v>
      </c>
      <c r="M5" s="99" t="s">
        <v>414</v>
      </c>
      <c r="O5" s="295"/>
      <c r="P5" s="408"/>
    </row>
    <row r="6" spans="1:27" s="26" customFormat="1" ht="14.45" customHeight="1" x14ac:dyDescent="0.15">
      <c r="B6" s="611" t="s">
        <v>1</v>
      </c>
      <c r="C6" s="612"/>
      <c r="D6" s="612"/>
      <c r="E6" s="612"/>
      <c r="F6" s="612"/>
      <c r="G6" s="612"/>
      <c r="H6" s="612"/>
      <c r="I6" s="613"/>
      <c r="J6" s="613"/>
      <c r="K6" s="614"/>
      <c r="L6" s="618" t="s">
        <v>2</v>
      </c>
      <c r="M6" s="619"/>
      <c r="O6" s="6"/>
      <c r="P6" s="408"/>
    </row>
    <row r="7" spans="1:27" s="26" customFormat="1" ht="14.45" customHeight="1" thickBot="1" x14ac:dyDescent="0.2">
      <c r="B7" s="615"/>
      <c r="C7" s="616"/>
      <c r="D7" s="616"/>
      <c r="E7" s="616"/>
      <c r="F7" s="616"/>
      <c r="G7" s="616"/>
      <c r="H7" s="616"/>
      <c r="I7" s="616"/>
      <c r="J7" s="616"/>
      <c r="K7" s="617"/>
      <c r="L7" s="620"/>
      <c r="M7" s="621"/>
      <c r="O7" s="295"/>
      <c r="P7" s="407"/>
    </row>
    <row r="8" spans="1:27" s="6" customFormat="1" ht="14.25" customHeight="1" x14ac:dyDescent="0.15">
      <c r="B8" s="100" t="s">
        <v>112</v>
      </c>
      <c r="C8" s="101"/>
      <c r="D8" s="101"/>
      <c r="E8" s="102"/>
      <c r="F8" s="102"/>
      <c r="G8" s="103"/>
      <c r="H8" s="102"/>
      <c r="I8" s="104"/>
      <c r="J8" s="104"/>
      <c r="K8" s="105"/>
      <c r="L8" s="606"/>
      <c r="M8" s="607"/>
      <c r="P8" s="479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</row>
    <row r="9" spans="1:27" ht="14.25" customHeight="1" x14ac:dyDescent="0.15">
      <c r="B9" s="31"/>
      <c r="C9" s="106" t="s">
        <v>113</v>
      </c>
      <c r="D9" s="106"/>
      <c r="E9" s="107"/>
      <c r="F9" s="107"/>
      <c r="G9" s="26"/>
      <c r="H9" s="107"/>
      <c r="I9" s="33"/>
      <c r="J9" s="33"/>
      <c r="K9" s="96"/>
      <c r="L9" s="543">
        <f>L10+L15</f>
        <v>496801729</v>
      </c>
      <c r="M9" s="544"/>
      <c r="P9" s="480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s="7" customFormat="1" ht="13.5" customHeight="1" x14ac:dyDescent="0.15">
      <c r="B10" s="31"/>
      <c r="C10" s="106"/>
      <c r="D10" s="106" t="s">
        <v>114</v>
      </c>
      <c r="E10" s="107"/>
      <c r="F10" s="107"/>
      <c r="G10" s="107"/>
      <c r="H10" s="107"/>
      <c r="I10" s="33"/>
      <c r="J10" s="33"/>
      <c r="K10" s="96"/>
      <c r="L10" s="543">
        <f>SUM(L11:M14)</f>
        <v>479287939</v>
      </c>
      <c r="M10" s="544"/>
      <c r="O10" s="6"/>
      <c r="P10" s="426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7" customFormat="1" ht="13.5" customHeight="1" x14ac:dyDescent="0.15">
      <c r="B11" s="31"/>
      <c r="C11" s="106"/>
      <c r="D11" s="106"/>
      <c r="E11" s="108" t="s">
        <v>115</v>
      </c>
      <c r="F11" s="107"/>
      <c r="G11" s="107"/>
      <c r="H11" s="107"/>
      <c r="I11" s="33"/>
      <c r="J11" s="33"/>
      <c r="K11" s="96"/>
      <c r="L11" s="543">
        <v>117077923</v>
      </c>
      <c r="M11" s="544"/>
      <c r="O11" s="6"/>
      <c r="P11" s="426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7" customFormat="1" ht="13.5" customHeight="1" x14ac:dyDescent="0.15">
      <c r="B12" s="31"/>
      <c r="C12" s="106"/>
      <c r="D12" s="106"/>
      <c r="E12" s="108" t="s">
        <v>116</v>
      </c>
      <c r="F12" s="107"/>
      <c r="G12" s="107"/>
      <c r="H12" s="107"/>
      <c r="I12" s="33"/>
      <c r="J12" s="33"/>
      <c r="K12" s="96"/>
      <c r="L12" s="543">
        <v>357401590</v>
      </c>
      <c r="M12" s="544"/>
      <c r="O12" s="6"/>
      <c r="P12" s="426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7" customFormat="1" ht="13.5" customHeight="1" x14ac:dyDescent="0.15">
      <c r="B13" s="109"/>
      <c r="C13" s="26"/>
      <c r="D13" s="26"/>
      <c r="E13" s="37" t="s">
        <v>117</v>
      </c>
      <c r="F13" s="26"/>
      <c r="G13" s="26"/>
      <c r="H13" s="26"/>
      <c r="I13" s="33"/>
      <c r="J13" s="33"/>
      <c r="K13" s="96"/>
      <c r="L13" s="543">
        <v>4808426</v>
      </c>
      <c r="M13" s="544"/>
      <c r="O13" s="6"/>
      <c r="P13" s="426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s="7" customFormat="1" ht="13.5" customHeight="1" x14ac:dyDescent="0.15">
      <c r="B14" s="110"/>
      <c r="C14" s="111"/>
      <c r="D14" s="26"/>
      <c r="E14" s="111" t="s">
        <v>118</v>
      </c>
      <c r="F14" s="111"/>
      <c r="G14" s="111"/>
      <c r="H14" s="111"/>
      <c r="I14" s="33"/>
      <c r="J14" s="33"/>
      <c r="K14" s="96"/>
      <c r="L14" s="543" t="s">
        <v>378</v>
      </c>
      <c r="M14" s="544"/>
      <c r="O14" s="6"/>
      <c r="P14" s="426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7" customFormat="1" ht="13.5" customHeight="1" x14ac:dyDescent="0.15">
      <c r="B15" s="109"/>
      <c r="C15" s="111"/>
      <c r="D15" s="37" t="s">
        <v>119</v>
      </c>
      <c r="E15" s="111"/>
      <c r="F15" s="111"/>
      <c r="G15" s="111"/>
      <c r="H15" s="111"/>
      <c r="I15" s="33"/>
      <c r="J15" s="33"/>
      <c r="K15" s="96"/>
      <c r="L15" s="543">
        <f>SUM(L16:M19)</f>
        <v>17513790</v>
      </c>
      <c r="M15" s="544"/>
      <c r="O15" s="6"/>
      <c r="P15" s="426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s="7" customFormat="1" ht="13.5" customHeight="1" x14ac:dyDescent="0.15">
      <c r="B16" s="109"/>
      <c r="C16" s="111"/>
      <c r="D16" s="111"/>
      <c r="E16" s="37" t="s">
        <v>120</v>
      </c>
      <c r="F16" s="111"/>
      <c r="G16" s="111"/>
      <c r="H16" s="111"/>
      <c r="I16" s="33"/>
      <c r="J16" s="33"/>
      <c r="K16" s="96"/>
      <c r="L16" s="543">
        <v>14209990</v>
      </c>
      <c r="M16" s="544"/>
      <c r="O16" s="6"/>
      <c r="P16" s="426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2:27" s="7" customFormat="1" ht="13.5" customHeight="1" x14ac:dyDescent="0.15">
      <c r="B17" s="109"/>
      <c r="C17" s="111"/>
      <c r="D17" s="111"/>
      <c r="E17" s="37" t="s">
        <v>121</v>
      </c>
      <c r="F17" s="111"/>
      <c r="G17" s="111"/>
      <c r="H17" s="111"/>
      <c r="I17" s="33"/>
      <c r="J17" s="33"/>
      <c r="K17" s="96"/>
      <c r="L17" s="543">
        <v>3220000</v>
      </c>
      <c r="M17" s="544"/>
      <c r="O17" s="6"/>
      <c r="P17" s="426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2:27" s="7" customFormat="1" ht="13.5" customHeight="1" x14ac:dyDescent="0.15">
      <c r="B18" s="109"/>
      <c r="C18" s="26"/>
      <c r="D18" s="111"/>
      <c r="E18" s="37" t="s">
        <v>122</v>
      </c>
      <c r="F18" s="111"/>
      <c r="G18" s="111"/>
      <c r="H18" s="111"/>
      <c r="I18" s="33"/>
      <c r="J18" s="33"/>
      <c r="K18" s="96"/>
      <c r="L18" s="543" t="s">
        <v>379</v>
      </c>
      <c r="M18" s="544"/>
      <c r="O18" s="6"/>
      <c r="P18" s="426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2:27" s="7" customFormat="1" ht="13.5" customHeight="1" x14ac:dyDescent="0.15">
      <c r="B19" s="109"/>
      <c r="C19" s="26"/>
      <c r="D19" s="32"/>
      <c r="E19" s="111" t="s">
        <v>118</v>
      </c>
      <c r="F19" s="26"/>
      <c r="G19" s="111"/>
      <c r="H19" s="111"/>
      <c r="I19" s="33"/>
      <c r="J19" s="33"/>
      <c r="K19" s="96"/>
      <c r="L19" s="543">
        <v>83800</v>
      </c>
      <c r="M19" s="544"/>
      <c r="O19" s="6"/>
      <c r="P19" s="426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2:27" s="7" customFormat="1" ht="13.5" customHeight="1" x14ac:dyDescent="0.15">
      <c r="B20" s="109"/>
      <c r="C20" s="26" t="s">
        <v>123</v>
      </c>
      <c r="D20" s="32"/>
      <c r="E20" s="111"/>
      <c r="F20" s="111"/>
      <c r="G20" s="111"/>
      <c r="H20" s="111"/>
      <c r="I20" s="33"/>
      <c r="J20" s="33"/>
      <c r="K20" s="96"/>
      <c r="L20" s="543">
        <f>SUM(L21:M24)</f>
        <v>554551455</v>
      </c>
      <c r="M20" s="544"/>
      <c r="O20" s="6"/>
      <c r="P20" s="426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2:27" s="7" customFormat="1" ht="13.5" customHeight="1" x14ac:dyDescent="0.15">
      <c r="B21" s="109"/>
      <c r="C21" s="26"/>
      <c r="D21" s="39" t="s">
        <v>124</v>
      </c>
      <c r="E21" s="111"/>
      <c r="F21" s="111"/>
      <c r="G21" s="111"/>
      <c r="H21" s="111"/>
      <c r="I21" s="33"/>
      <c r="J21" s="33"/>
      <c r="K21" s="96"/>
      <c r="L21" s="543">
        <v>459557000</v>
      </c>
      <c r="M21" s="544"/>
      <c r="O21" s="6"/>
      <c r="P21" s="426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2:27" s="7" customFormat="1" ht="13.5" customHeight="1" x14ac:dyDescent="0.15">
      <c r="B22" s="109"/>
      <c r="C22" s="26"/>
      <c r="D22" s="39" t="s">
        <v>125</v>
      </c>
      <c r="E22" s="111"/>
      <c r="F22" s="111"/>
      <c r="G22" s="111"/>
      <c r="H22" s="111"/>
      <c r="I22" s="33"/>
      <c r="J22" s="33"/>
      <c r="K22" s="96"/>
      <c r="L22" s="543">
        <v>2268000</v>
      </c>
      <c r="M22" s="544"/>
      <c r="O22" s="6"/>
      <c r="P22" s="426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2:27" s="7" customFormat="1" ht="13.5" customHeight="1" x14ac:dyDescent="0.15">
      <c r="B23" s="109"/>
      <c r="C23" s="26"/>
      <c r="D23" s="39" t="s">
        <v>126</v>
      </c>
      <c r="E23" s="111"/>
      <c r="F23" s="111"/>
      <c r="G23" s="111"/>
      <c r="H23" s="111"/>
      <c r="I23" s="33"/>
      <c r="J23" s="33"/>
      <c r="K23" s="96"/>
      <c r="L23" s="543">
        <v>78687845</v>
      </c>
      <c r="M23" s="544"/>
      <c r="O23" s="6"/>
      <c r="P23" s="426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2:27" s="7" customFormat="1" ht="13.5" customHeight="1" x14ac:dyDescent="0.15">
      <c r="B24" s="109"/>
      <c r="C24" s="26"/>
      <c r="D24" s="32" t="s">
        <v>127</v>
      </c>
      <c r="E24" s="111"/>
      <c r="F24" s="111"/>
      <c r="G24" s="111"/>
      <c r="H24" s="32"/>
      <c r="I24" s="33"/>
      <c r="J24" s="33"/>
      <c r="K24" s="96"/>
      <c r="L24" s="543">
        <v>14038610</v>
      </c>
      <c r="M24" s="544"/>
      <c r="O24" s="6"/>
      <c r="P24" s="426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2:27" s="7" customFormat="1" ht="13.5" customHeight="1" x14ac:dyDescent="0.15">
      <c r="B25" s="109"/>
      <c r="C25" s="26" t="s">
        <v>128</v>
      </c>
      <c r="D25" s="32"/>
      <c r="E25" s="111"/>
      <c r="F25" s="111"/>
      <c r="G25" s="111"/>
      <c r="H25" s="32"/>
      <c r="I25" s="33"/>
      <c r="J25" s="33"/>
      <c r="K25" s="96"/>
      <c r="L25" s="543" t="s">
        <v>379</v>
      </c>
      <c r="M25" s="544"/>
      <c r="O25" s="6"/>
      <c r="P25" s="426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2:27" s="7" customFormat="1" ht="13.5" customHeight="1" x14ac:dyDescent="0.15">
      <c r="B26" s="109"/>
      <c r="C26" s="26"/>
      <c r="D26" s="39" t="s">
        <v>129</v>
      </c>
      <c r="E26" s="111"/>
      <c r="F26" s="111"/>
      <c r="G26" s="111"/>
      <c r="H26" s="111"/>
      <c r="I26" s="33"/>
      <c r="J26" s="33"/>
      <c r="K26" s="96"/>
      <c r="L26" s="543" t="s">
        <v>379</v>
      </c>
      <c r="M26" s="544"/>
      <c r="O26" s="6"/>
      <c r="P26" s="426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2:27" s="7" customFormat="1" ht="13.5" customHeight="1" x14ac:dyDescent="0.15">
      <c r="B27" s="109"/>
      <c r="C27" s="26"/>
      <c r="D27" s="32" t="s">
        <v>118</v>
      </c>
      <c r="E27" s="111"/>
      <c r="F27" s="111"/>
      <c r="G27" s="111"/>
      <c r="H27" s="111"/>
      <c r="I27" s="33"/>
      <c r="J27" s="33"/>
      <c r="K27" s="96"/>
      <c r="L27" s="543" t="s">
        <v>380</v>
      </c>
      <c r="M27" s="544"/>
      <c r="O27" s="6"/>
      <c r="P27" s="426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2:27" s="7" customFormat="1" ht="13.5" customHeight="1" x14ac:dyDescent="0.15">
      <c r="B28" s="109"/>
      <c r="C28" s="26" t="s">
        <v>130</v>
      </c>
      <c r="D28" s="32"/>
      <c r="E28" s="111"/>
      <c r="F28" s="111"/>
      <c r="G28" s="111"/>
      <c r="H28" s="111"/>
      <c r="I28" s="33"/>
      <c r="J28" s="33"/>
      <c r="K28" s="96"/>
      <c r="L28" s="543" t="s">
        <v>379</v>
      </c>
      <c r="M28" s="544"/>
      <c r="O28" s="6"/>
      <c r="P28" s="426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2:27" s="7" customFormat="1" ht="13.5" customHeight="1" x14ac:dyDescent="0.15">
      <c r="B29" s="112" t="s">
        <v>131</v>
      </c>
      <c r="C29" s="113"/>
      <c r="D29" s="42"/>
      <c r="E29" s="114"/>
      <c r="F29" s="114"/>
      <c r="G29" s="114"/>
      <c r="H29" s="114"/>
      <c r="I29" s="94"/>
      <c r="J29" s="94"/>
      <c r="K29" s="95"/>
      <c r="L29" s="548">
        <f>L20-L9</f>
        <v>57749726</v>
      </c>
      <c r="M29" s="549"/>
      <c r="O29" s="6"/>
      <c r="P29" s="426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2:27" s="7" customFormat="1" ht="13.5" customHeight="1" x14ac:dyDescent="0.15">
      <c r="B30" s="109" t="s">
        <v>132</v>
      </c>
      <c r="C30" s="26"/>
      <c r="D30" s="32"/>
      <c r="E30" s="111"/>
      <c r="F30" s="111"/>
      <c r="G30" s="111"/>
      <c r="H30" s="32"/>
      <c r="I30" s="33"/>
      <c r="J30" s="33"/>
      <c r="K30" s="96"/>
      <c r="L30" s="543"/>
      <c r="M30" s="544"/>
      <c r="O30" s="6"/>
      <c r="P30" s="426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2:27" s="7" customFormat="1" ht="13.5" customHeight="1" x14ac:dyDescent="0.15">
      <c r="B31" s="109"/>
      <c r="C31" s="26" t="s">
        <v>133</v>
      </c>
      <c r="D31" s="32"/>
      <c r="E31" s="111"/>
      <c r="F31" s="111"/>
      <c r="G31" s="111"/>
      <c r="H31" s="111"/>
      <c r="I31" s="33"/>
      <c r="J31" s="33"/>
      <c r="K31" s="96"/>
      <c r="L31" s="543">
        <f>SUM(L32:M36)</f>
        <v>37282000</v>
      </c>
      <c r="M31" s="544"/>
      <c r="O31" s="6"/>
      <c r="P31" s="426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2:27" s="7" customFormat="1" ht="13.5" customHeight="1" x14ac:dyDescent="0.15">
      <c r="B32" s="109"/>
      <c r="C32" s="26"/>
      <c r="D32" s="39" t="s">
        <v>134</v>
      </c>
      <c r="E32" s="111"/>
      <c r="F32" s="111"/>
      <c r="G32" s="111"/>
      <c r="H32" s="111"/>
      <c r="I32" s="33"/>
      <c r="J32" s="33"/>
      <c r="K32" s="96"/>
      <c r="L32" s="543">
        <v>32940000</v>
      </c>
      <c r="M32" s="544"/>
      <c r="O32" s="6"/>
      <c r="P32" s="426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2:27" s="7" customFormat="1" ht="13.5" customHeight="1" x14ac:dyDescent="0.15">
      <c r="B33" s="109"/>
      <c r="C33" s="26"/>
      <c r="D33" s="39" t="s">
        <v>135</v>
      </c>
      <c r="E33" s="111"/>
      <c r="F33" s="111"/>
      <c r="G33" s="111"/>
      <c r="H33" s="111"/>
      <c r="I33" s="33"/>
      <c r="J33" s="33"/>
      <c r="K33" s="96"/>
      <c r="L33" s="543">
        <v>4342000</v>
      </c>
      <c r="M33" s="544"/>
      <c r="O33" s="6"/>
      <c r="P33" s="426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2:27" s="7" customFormat="1" ht="13.5" customHeight="1" x14ac:dyDescent="0.15">
      <c r="B34" s="109"/>
      <c r="C34" s="26"/>
      <c r="D34" s="39" t="s">
        <v>136</v>
      </c>
      <c r="E34" s="111"/>
      <c r="F34" s="111"/>
      <c r="G34" s="111"/>
      <c r="H34" s="111"/>
      <c r="I34" s="33"/>
      <c r="J34" s="33"/>
      <c r="K34" s="96"/>
      <c r="L34" s="543" t="s">
        <v>379</v>
      </c>
      <c r="M34" s="544"/>
      <c r="O34" s="6"/>
      <c r="P34" s="426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2:27" s="7" customFormat="1" ht="13.5" customHeight="1" x14ac:dyDescent="0.15">
      <c r="B35" s="109"/>
      <c r="C35" s="26"/>
      <c r="D35" s="39" t="s">
        <v>137</v>
      </c>
      <c r="E35" s="111"/>
      <c r="F35" s="111"/>
      <c r="G35" s="111"/>
      <c r="H35" s="111"/>
      <c r="I35" s="33"/>
      <c r="J35" s="33"/>
      <c r="K35" s="96"/>
      <c r="L35" s="543" t="s">
        <v>379</v>
      </c>
      <c r="M35" s="544"/>
      <c r="O35" s="6"/>
      <c r="P35" s="426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2:27" s="7" customFormat="1" ht="13.5" customHeight="1" x14ac:dyDescent="0.15">
      <c r="B36" s="109"/>
      <c r="C36" s="26"/>
      <c r="D36" s="32" t="s">
        <v>118</v>
      </c>
      <c r="E36" s="111"/>
      <c r="F36" s="111"/>
      <c r="G36" s="111"/>
      <c r="H36" s="111"/>
      <c r="I36" s="33"/>
      <c r="J36" s="33"/>
      <c r="K36" s="96"/>
      <c r="L36" s="543" t="s">
        <v>379</v>
      </c>
      <c r="M36" s="544"/>
      <c r="O36" s="6"/>
      <c r="P36" s="426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2:27" s="7" customFormat="1" ht="13.5" customHeight="1" x14ac:dyDescent="0.15">
      <c r="B37" s="109"/>
      <c r="C37" s="26" t="s">
        <v>138</v>
      </c>
      <c r="D37" s="32"/>
      <c r="E37" s="111"/>
      <c r="F37" s="111"/>
      <c r="G37" s="111"/>
      <c r="H37" s="32"/>
      <c r="I37" s="33"/>
      <c r="J37" s="33"/>
      <c r="K37" s="96"/>
      <c r="L37" s="543">
        <f>SUM(L38:M42)</f>
        <v>47620000</v>
      </c>
      <c r="M37" s="544"/>
      <c r="O37" s="6"/>
      <c r="P37" s="426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2:27" s="7" customFormat="1" ht="13.5" customHeight="1" x14ac:dyDescent="0.15">
      <c r="B38" s="109"/>
      <c r="C38" s="26"/>
      <c r="D38" s="39" t="s">
        <v>125</v>
      </c>
      <c r="E38" s="111"/>
      <c r="F38" s="111"/>
      <c r="G38" s="111"/>
      <c r="H38" s="32"/>
      <c r="I38" s="33"/>
      <c r="J38" s="33"/>
      <c r="K38" s="96"/>
      <c r="L38" s="543" t="s">
        <v>380</v>
      </c>
      <c r="M38" s="544"/>
      <c r="O38" s="6"/>
      <c r="P38" s="426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2:27" s="7" customFormat="1" ht="13.5" customHeight="1" x14ac:dyDescent="0.15">
      <c r="B39" s="109"/>
      <c r="C39" s="26"/>
      <c r="D39" s="39" t="s">
        <v>139</v>
      </c>
      <c r="E39" s="111"/>
      <c r="F39" s="111"/>
      <c r="G39" s="111"/>
      <c r="H39" s="32"/>
      <c r="I39" s="33"/>
      <c r="J39" s="33"/>
      <c r="K39" s="96"/>
      <c r="L39" s="543">
        <v>14680000</v>
      </c>
      <c r="M39" s="544"/>
      <c r="O39" s="6"/>
      <c r="P39" s="426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2:27" s="7" customFormat="1" ht="13.5" customHeight="1" x14ac:dyDescent="0.15">
      <c r="B40" s="109"/>
      <c r="C40" s="26"/>
      <c r="D40" s="39" t="s">
        <v>140</v>
      </c>
      <c r="E40" s="111"/>
      <c r="F40" s="26"/>
      <c r="G40" s="111"/>
      <c r="H40" s="111"/>
      <c r="I40" s="33"/>
      <c r="J40" s="33"/>
      <c r="K40" s="96"/>
      <c r="L40" s="543" t="s">
        <v>380</v>
      </c>
      <c r="M40" s="544"/>
      <c r="O40" s="6"/>
      <c r="P40" s="426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2:27" s="7" customFormat="1" ht="13.5" customHeight="1" x14ac:dyDescent="0.15">
      <c r="B41" s="109"/>
      <c r="C41" s="26"/>
      <c r="D41" s="39" t="s">
        <v>141</v>
      </c>
      <c r="E41" s="111"/>
      <c r="F41" s="26"/>
      <c r="G41" s="111"/>
      <c r="H41" s="111"/>
      <c r="I41" s="33"/>
      <c r="J41" s="33"/>
      <c r="K41" s="96"/>
      <c r="L41" s="543" t="s">
        <v>380</v>
      </c>
      <c r="M41" s="544"/>
      <c r="O41" s="6"/>
      <c r="P41" s="426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2:27" s="7" customFormat="1" ht="13.5" customHeight="1" x14ac:dyDescent="0.15">
      <c r="B42" s="109"/>
      <c r="C42" s="26"/>
      <c r="D42" s="32" t="s">
        <v>127</v>
      </c>
      <c r="E42" s="111"/>
      <c r="F42" s="111"/>
      <c r="G42" s="111"/>
      <c r="H42" s="111"/>
      <c r="I42" s="33"/>
      <c r="J42" s="33"/>
      <c r="K42" s="96"/>
      <c r="L42" s="543">
        <v>32940000</v>
      </c>
      <c r="M42" s="544"/>
      <c r="O42" s="6"/>
      <c r="P42" s="426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2:27" s="7" customFormat="1" ht="13.5" customHeight="1" x14ac:dyDescent="0.15">
      <c r="B43" s="112" t="s">
        <v>142</v>
      </c>
      <c r="C43" s="113"/>
      <c r="D43" s="42"/>
      <c r="E43" s="114"/>
      <c r="F43" s="114"/>
      <c r="G43" s="114"/>
      <c r="H43" s="114"/>
      <c r="I43" s="94"/>
      <c r="J43" s="94"/>
      <c r="K43" s="95"/>
      <c r="L43" s="548">
        <f>L37-L31</f>
        <v>10338000</v>
      </c>
      <c r="M43" s="549"/>
      <c r="O43" s="6"/>
      <c r="P43" s="426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2:27" s="7" customFormat="1" ht="13.5" customHeight="1" x14ac:dyDescent="0.15">
      <c r="B44" s="109" t="s">
        <v>143</v>
      </c>
      <c r="C44" s="26"/>
      <c r="D44" s="32"/>
      <c r="E44" s="111"/>
      <c r="F44" s="111"/>
      <c r="G44" s="111"/>
      <c r="H44" s="111"/>
      <c r="I44" s="33"/>
      <c r="J44" s="33"/>
      <c r="K44" s="96"/>
      <c r="L44" s="543"/>
      <c r="M44" s="544"/>
      <c r="O44" s="6"/>
      <c r="P44" s="426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2:27" s="7" customFormat="1" ht="13.5" customHeight="1" x14ac:dyDescent="0.15">
      <c r="B45" s="109"/>
      <c r="C45" s="26" t="s">
        <v>144</v>
      </c>
      <c r="D45" s="32"/>
      <c r="E45" s="111"/>
      <c r="F45" s="111"/>
      <c r="G45" s="111"/>
      <c r="H45" s="111"/>
      <c r="I45" s="33"/>
      <c r="J45" s="33"/>
      <c r="K45" s="96"/>
      <c r="L45" s="543">
        <f>SUM(L46:M47)</f>
        <v>70208158</v>
      </c>
      <c r="M45" s="544"/>
      <c r="O45" s="6"/>
      <c r="P45" s="426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2:27" s="7" customFormat="1" ht="13.5" customHeight="1" x14ac:dyDescent="0.15">
      <c r="B46" s="109"/>
      <c r="C46" s="26"/>
      <c r="D46" s="39" t="s">
        <v>145</v>
      </c>
      <c r="E46" s="111"/>
      <c r="F46" s="111"/>
      <c r="G46" s="111"/>
      <c r="H46" s="111"/>
      <c r="I46" s="33"/>
      <c r="J46" s="33"/>
      <c r="K46" s="96"/>
      <c r="L46" s="543">
        <v>70208158</v>
      </c>
      <c r="M46" s="544"/>
      <c r="O46" s="6"/>
      <c r="P46" s="426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2:27" s="7" customFormat="1" ht="13.5" customHeight="1" x14ac:dyDescent="0.15">
      <c r="B47" s="109"/>
      <c r="C47" s="26"/>
      <c r="D47" s="32" t="s">
        <v>118</v>
      </c>
      <c r="E47" s="111"/>
      <c r="F47" s="111"/>
      <c r="G47" s="111"/>
      <c r="H47" s="111"/>
      <c r="I47" s="33"/>
      <c r="J47" s="33"/>
      <c r="K47" s="96"/>
      <c r="L47" s="543" t="s">
        <v>379</v>
      </c>
      <c r="M47" s="544"/>
      <c r="O47" s="6"/>
      <c r="P47" s="426"/>
      <c r="Q47" s="481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2:27" s="7" customFormat="1" ht="13.5" customHeight="1" x14ac:dyDescent="0.15">
      <c r="B48" s="109"/>
      <c r="C48" s="26" t="s">
        <v>146</v>
      </c>
      <c r="D48" s="32"/>
      <c r="E48" s="111"/>
      <c r="F48" s="111"/>
      <c r="G48" s="111"/>
      <c r="H48" s="111"/>
      <c r="I48" s="33"/>
      <c r="J48" s="33"/>
      <c r="K48" s="96"/>
      <c r="L48" s="543" t="s">
        <v>379</v>
      </c>
      <c r="M48" s="544"/>
      <c r="O48" s="6"/>
      <c r="P48" s="426"/>
      <c r="Q48" s="294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2:27" s="7" customFormat="1" ht="13.5" customHeight="1" x14ac:dyDescent="0.15">
      <c r="B49" s="109"/>
      <c r="C49" s="26"/>
      <c r="D49" s="39" t="s">
        <v>147</v>
      </c>
      <c r="E49" s="111"/>
      <c r="F49" s="111"/>
      <c r="G49" s="111"/>
      <c r="H49" s="107"/>
      <c r="I49" s="33"/>
      <c r="J49" s="33"/>
      <c r="K49" s="96"/>
      <c r="L49" s="543" t="s">
        <v>380</v>
      </c>
      <c r="M49" s="544"/>
      <c r="O49" s="6"/>
      <c r="P49" s="426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2:27" s="7" customFormat="1" ht="13.5" customHeight="1" x14ac:dyDescent="0.15">
      <c r="B50" s="109"/>
      <c r="C50" s="26"/>
      <c r="D50" s="32" t="s">
        <v>127</v>
      </c>
      <c r="E50" s="111"/>
      <c r="F50" s="111"/>
      <c r="G50" s="111"/>
      <c r="H50" s="115"/>
      <c r="I50" s="33"/>
      <c r="J50" s="33"/>
      <c r="K50" s="96"/>
      <c r="L50" s="543" t="s">
        <v>380</v>
      </c>
      <c r="M50" s="544"/>
      <c r="O50" s="6"/>
      <c r="P50" s="426"/>
      <c r="Q50" s="481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2:27" s="7" customFormat="1" ht="13.5" customHeight="1" x14ac:dyDescent="0.15">
      <c r="B51" s="112" t="s">
        <v>148</v>
      </c>
      <c r="C51" s="113"/>
      <c r="D51" s="42"/>
      <c r="E51" s="114"/>
      <c r="F51" s="114"/>
      <c r="G51" s="114"/>
      <c r="H51" s="116"/>
      <c r="I51" s="94"/>
      <c r="J51" s="94"/>
      <c r="K51" s="95"/>
      <c r="L51" s="548">
        <f>-L45</f>
        <v>-70208158</v>
      </c>
      <c r="M51" s="549"/>
      <c r="O51" s="414"/>
      <c r="P51" s="426"/>
      <c r="Q51" s="294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2:27" s="7" customFormat="1" ht="13.5" customHeight="1" x14ac:dyDescent="0.15">
      <c r="B52" s="601" t="s">
        <v>149</v>
      </c>
      <c r="C52" s="602"/>
      <c r="D52" s="602"/>
      <c r="E52" s="602"/>
      <c r="F52" s="602"/>
      <c r="G52" s="602"/>
      <c r="H52" s="602"/>
      <c r="I52" s="602"/>
      <c r="J52" s="602"/>
      <c r="K52" s="603"/>
      <c r="L52" s="604">
        <f>L29+L43+L51</f>
        <v>-2120432</v>
      </c>
      <c r="M52" s="605"/>
      <c r="O52" s="6"/>
      <c r="P52" s="426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2:27" s="7" customFormat="1" ht="13.5" customHeight="1" thickBot="1" x14ac:dyDescent="0.2">
      <c r="B53" s="588" t="s">
        <v>150</v>
      </c>
      <c r="C53" s="589"/>
      <c r="D53" s="589"/>
      <c r="E53" s="589"/>
      <c r="F53" s="589"/>
      <c r="G53" s="589"/>
      <c r="H53" s="589"/>
      <c r="I53" s="589"/>
      <c r="J53" s="589"/>
      <c r="K53" s="590"/>
      <c r="L53" s="543">
        <v>23992862</v>
      </c>
      <c r="M53" s="544"/>
      <c r="O53" s="6"/>
      <c r="P53" s="426"/>
      <c r="Q53" s="33"/>
      <c r="R53" s="33"/>
      <c r="S53" s="456"/>
      <c r="T53" s="456"/>
      <c r="U53" s="456"/>
      <c r="V53" s="33"/>
      <c r="W53" s="33"/>
      <c r="X53" s="33"/>
      <c r="Y53" s="33"/>
      <c r="Z53" s="33"/>
      <c r="AA53" s="33"/>
    </row>
    <row r="54" spans="2:27" s="7" customFormat="1" ht="13.5" customHeight="1" thickBot="1" x14ac:dyDescent="0.2">
      <c r="B54" s="591" t="s">
        <v>151</v>
      </c>
      <c r="C54" s="592"/>
      <c r="D54" s="592"/>
      <c r="E54" s="592"/>
      <c r="F54" s="592"/>
      <c r="G54" s="592"/>
      <c r="H54" s="592"/>
      <c r="I54" s="592"/>
      <c r="J54" s="592"/>
      <c r="K54" s="593"/>
      <c r="L54" s="545">
        <f>L52+L53</f>
        <v>21872430</v>
      </c>
      <c r="M54" s="546"/>
      <c r="O54" s="6"/>
      <c r="P54" s="479"/>
      <c r="Q54" s="481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2:27" s="7" customFormat="1" ht="13.5" customHeight="1" thickBot="1" x14ac:dyDescent="0.2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362"/>
      <c r="M55" s="363"/>
      <c r="O55" s="6"/>
      <c r="P55" s="426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2:27" s="7" customFormat="1" ht="13.5" customHeight="1" x14ac:dyDescent="0.15">
      <c r="B56" s="118" t="s">
        <v>152</v>
      </c>
      <c r="C56" s="119"/>
      <c r="D56" s="119"/>
      <c r="E56" s="119"/>
      <c r="F56" s="119"/>
      <c r="G56" s="119"/>
      <c r="H56" s="119"/>
      <c r="I56" s="119"/>
      <c r="J56" s="119"/>
      <c r="K56" s="119"/>
      <c r="L56" s="594">
        <v>459560</v>
      </c>
      <c r="M56" s="595"/>
      <c r="O56" s="427"/>
      <c r="P56" s="426"/>
      <c r="Q56" s="33"/>
      <c r="R56" s="33"/>
      <c r="S56" s="456"/>
      <c r="T56" s="456"/>
      <c r="U56" s="456"/>
      <c r="V56" s="33"/>
      <c r="W56" s="33"/>
      <c r="X56" s="33"/>
      <c r="Y56" s="33"/>
      <c r="Z56" s="33"/>
      <c r="AA56" s="33"/>
    </row>
    <row r="57" spans="2:27" s="7" customFormat="1" ht="13.5" customHeight="1" x14ac:dyDescent="0.15">
      <c r="B57" s="258" t="s">
        <v>153</v>
      </c>
      <c r="C57" s="120"/>
      <c r="D57" s="120"/>
      <c r="E57" s="120"/>
      <c r="F57" s="120"/>
      <c r="G57" s="120"/>
      <c r="H57" s="120"/>
      <c r="I57" s="120"/>
      <c r="J57" s="120"/>
      <c r="K57" s="120"/>
      <c r="L57" s="548">
        <f>L58-L56</f>
        <v>19363</v>
      </c>
      <c r="M57" s="549"/>
      <c r="O57" s="6"/>
      <c r="P57" s="426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2:27" s="7" customFormat="1" ht="13.5" customHeight="1" thickBot="1" x14ac:dyDescent="0.2">
      <c r="B58" s="121" t="s">
        <v>154</v>
      </c>
      <c r="C58" s="122"/>
      <c r="D58" s="122"/>
      <c r="E58" s="122"/>
      <c r="F58" s="122"/>
      <c r="G58" s="122"/>
      <c r="H58" s="122"/>
      <c r="I58" s="122"/>
      <c r="J58" s="122"/>
      <c r="K58" s="122"/>
      <c r="L58" s="596">
        <v>478923</v>
      </c>
      <c r="M58" s="597"/>
      <c r="O58" s="233"/>
      <c r="P58" s="426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2:27" s="7" customFormat="1" ht="13.5" customHeight="1" thickBot="1" x14ac:dyDescent="0.2">
      <c r="B59" s="123" t="s">
        <v>155</v>
      </c>
      <c r="C59" s="124"/>
      <c r="D59" s="46"/>
      <c r="E59" s="125"/>
      <c r="F59" s="125"/>
      <c r="G59" s="125"/>
      <c r="H59" s="125"/>
      <c r="I59" s="97"/>
      <c r="J59" s="97"/>
      <c r="K59" s="97"/>
      <c r="L59" s="598">
        <f>L54+L58</f>
        <v>22351353</v>
      </c>
      <c r="M59" s="599"/>
      <c r="O59" s="233"/>
      <c r="P59" s="195"/>
      <c r="Q59" s="226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2:27" s="7" customFormat="1" ht="6" customHeight="1" x14ac:dyDescent="0.15">
      <c r="B60" s="26"/>
      <c r="C60" s="26"/>
      <c r="D60" s="32"/>
      <c r="E60" s="111"/>
      <c r="F60" s="111"/>
      <c r="G60" s="111"/>
      <c r="H60" s="107"/>
      <c r="I60" s="33"/>
      <c r="J60" s="33"/>
      <c r="K60" s="33"/>
      <c r="O60" s="6"/>
      <c r="P60" s="426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2:27" s="7" customFormat="1" ht="7.15" customHeight="1" x14ac:dyDescent="0.15">
      <c r="B61" s="26"/>
      <c r="C61" s="26"/>
      <c r="D61" s="32"/>
      <c r="E61" s="111"/>
      <c r="F61" s="111"/>
      <c r="G61" s="111"/>
      <c r="H61" s="115"/>
      <c r="I61" s="33"/>
      <c r="J61" s="33"/>
      <c r="K61" s="33"/>
      <c r="O61" s="6"/>
      <c r="P61" s="426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2:27" s="7" customFormat="1" ht="13.5" customHeight="1" x14ac:dyDescent="0.15">
      <c r="B62" s="26"/>
      <c r="C62" s="26"/>
      <c r="D62" s="32"/>
      <c r="E62" s="111"/>
      <c r="F62" s="111"/>
      <c r="G62" s="111"/>
      <c r="H62" s="111"/>
      <c r="I62" s="33"/>
      <c r="J62" s="33"/>
      <c r="K62" s="33"/>
      <c r="O62" s="6"/>
      <c r="P62" s="426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2:27" s="7" customFormat="1" ht="13.5" customHeight="1" x14ac:dyDescent="0.15">
      <c r="B63" s="26"/>
      <c r="C63" s="26"/>
      <c r="D63" s="32"/>
      <c r="E63" s="111"/>
      <c r="F63" s="111"/>
      <c r="G63" s="111"/>
      <c r="H63" s="111"/>
      <c r="I63" s="33"/>
      <c r="J63" s="33"/>
      <c r="K63" s="298"/>
      <c r="L63" s="600"/>
      <c r="M63" s="600"/>
      <c r="O63" s="466"/>
      <c r="P63" s="426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2:27" s="7" customFormat="1" ht="13.5" customHeight="1" x14ac:dyDescent="0.15">
      <c r="B64" s="26"/>
      <c r="C64" s="26"/>
      <c r="D64" s="32"/>
      <c r="E64" s="111"/>
      <c r="F64" s="111"/>
      <c r="G64" s="111"/>
      <c r="H64" s="111"/>
      <c r="I64" s="33"/>
      <c r="J64" s="33"/>
      <c r="K64" s="33"/>
      <c r="O64" s="6"/>
      <c r="P64" s="426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s="7" customFormat="1" ht="13.5" customHeight="1" x14ac:dyDescent="0.15">
      <c r="B65" s="26"/>
      <c r="C65" s="26"/>
      <c r="D65" s="111"/>
      <c r="E65" s="26"/>
      <c r="F65" s="26"/>
      <c r="G65" s="111"/>
      <c r="H65" s="111"/>
      <c r="I65" s="33"/>
      <c r="J65" s="33"/>
      <c r="K65" s="33"/>
      <c r="O65" s="6"/>
      <c r="P65" s="426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s="7" customFormat="1" ht="13.5" customHeight="1" x14ac:dyDescent="0.15">
      <c r="B66" s="26"/>
      <c r="C66" s="26"/>
      <c r="D66" s="111"/>
      <c r="E66" s="26"/>
      <c r="F66" s="26"/>
      <c r="G66" s="111"/>
      <c r="H66" s="111"/>
      <c r="I66" s="33"/>
      <c r="P66" s="33"/>
      <c r="Q66" s="587"/>
      <c r="R66" s="587"/>
      <c r="S66" s="587"/>
      <c r="T66" s="33"/>
      <c r="U66" s="294"/>
      <c r="V66" s="426"/>
      <c r="W66" s="33"/>
      <c r="X66" s="294"/>
      <c r="Y66" s="33"/>
      <c r="Z66" s="33"/>
      <c r="AA66" s="33"/>
    </row>
    <row r="67" spans="1:27" s="7" customFormat="1" ht="13.5" customHeight="1" x14ac:dyDescent="0.15">
      <c r="B67" s="26"/>
      <c r="C67" s="26"/>
      <c r="D67" s="111"/>
      <c r="E67" s="26"/>
      <c r="F67" s="26"/>
      <c r="G67" s="111"/>
      <c r="H67" s="111"/>
      <c r="I67" s="33"/>
      <c r="P67" s="33"/>
      <c r="Q67" s="587"/>
      <c r="R67" s="587"/>
      <c r="S67" s="587"/>
      <c r="T67" s="33"/>
      <c r="U67" s="294"/>
      <c r="V67" s="426"/>
      <c r="W67" s="33"/>
      <c r="X67" s="294"/>
      <c r="Y67" s="33"/>
      <c r="Z67" s="33"/>
      <c r="AA67" s="33"/>
    </row>
    <row r="68" spans="1:27" s="7" customFormat="1" ht="13.5" customHeight="1" x14ac:dyDescent="0.15">
      <c r="B68" s="26"/>
      <c r="C68" s="26"/>
      <c r="D68" s="32"/>
      <c r="E68" s="111"/>
      <c r="F68" s="111"/>
      <c r="G68" s="111"/>
      <c r="H68" s="111"/>
      <c r="I68" s="33"/>
      <c r="P68" s="33"/>
      <c r="Q68" s="14"/>
      <c r="R68" s="474"/>
      <c r="S68" s="473"/>
      <c r="T68" s="473"/>
      <c r="U68" s="475"/>
      <c r="V68" s="144"/>
      <c r="W68" s="474"/>
      <c r="X68" s="474"/>
      <c r="Y68" s="33"/>
      <c r="Z68" s="33"/>
      <c r="AA68" s="33"/>
    </row>
    <row r="69" spans="1:27" s="7" customFormat="1" ht="13.5" customHeight="1" x14ac:dyDescent="0.15">
      <c r="B69" s="26"/>
      <c r="C69" s="26"/>
      <c r="D69" s="32"/>
      <c r="E69" s="111"/>
      <c r="F69" s="111"/>
      <c r="G69" s="111"/>
      <c r="H69" s="111"/>
      <c r="I69" s="33"/>
      <c r="P69" s="33"/>
      <c r="Q69" s="14"/>
      <c r="R69" s="474"/>
      <c r="S69" s="473"/>
      <c r="T69" s="473"/>
      <c r="U69" s="475"/>
      <c r="V69" s="144"/>
      <c r="W69" s="474"/>
      <c r="X69" s="474"/>
      <c r="Y69" s="33"/>
      <c r="Z69" s="33"/>
      <c r="AA69" s="33"/>
    </row>
    <row r="70" spans="1:27" s="7" customFormat="1" ht="13.5" customHeight="1" x14ac:dyDescent="0.15">
      <c r="B70" s="26"/>
      <c r="C70" s="26"/>
      <c r="D70" s="32"/>
      <c r="E70" s="111"/>
      <c r="F70" s="111"/>
      <c r="G70" s="111"/>
      <c r="H70" s="111"/>
      <c r="I70" s="33"/>
      <c r="P70" s="33"/>
      <c r="Q70" s="478"/>
      <c r="R70" s="474"/>
      <c r="S70" s="473"/>
      <c r="T70" s="473"/>
      <c r="U70" s="475"/>
      <c r="V70" s="473"/>
      <c r="W70" s="473"/>
      <c r="X70" s="474"/>
      <c r="Y70" s="33"/>
      <c r="Z70" s="33"/>
      <c r="AA70" s="33"/>
    </row>
    <row r="71" spans="1:27" s="7" customFormat="1" ht="13.5" customHeight="1" x14ac:dyDescent="0.15">
      <c r="B71" s="26"/>
      <c r="C71" s="26"/>
      <c r="D71" s="32"/>
      <c r="E71" s="111"/>
      <c r="F71" s="111"/>
      <c r="G71" s="111"/>
      <c r="H71" s="111"/>
      <c r="I71" s="33"/>
      <c r="P71" s="33"/>
      <c r="Q71" s="14"/>
      <c r="R71" s="477"/>
      <c r="S71" s="477"/>
      <c r="T71" s="473"/>
      <c r="U71" s="476"/>
      <c r="V71" s="473"/>
      <c r="W71" s="474"/>
      <c r="X71" s="474"/>
      <c r="Y71" s="33"/>
      <c r="Z71" s="33"/>
      <c r="AA71" s="33"/>
    </row>
    <row r="72" spans="1:27" s="7" customFormat="1" ht="13.5" customHeight="1" x14ac:dyDescent="0.15">
      <c r="B72" s="26"/>
      <c r="C72" s="26"/>
      <c r="D72" s="32"/>
      <c r="E72" s="111"/>
      <c r="F72" s="111"/>
      <c r="G72" s="111"/>
      <c r="H72" s="111"/>
      <c r="I72" s="33"/>
      <c r="P72" s="33"/>
      <c r="Q72" s="33"/>
      <c r="R72" s="33"/>
      <c r="S72" s="33"/>
      <c r="T72" s="33"/>
      <c r="U72" s="294"/>
      <c r="V72" s="426"/>
      <c r="W72" s="33"/>
      <c r="X72" s="33"/>
      <c r="Y72" s="33"/>
      <c r="Z72" s="33"/>
      <c r="AA72" s="33"/>
    </row>
    <row r="73" spans="1:27" s="7" customFormat="1" ht="13.5" customHeight="1" x14ac:dyDescent="0.15">
      <c r="B73" s="26"/>
      <c r="C73" s="26"/>
      <c r="D73" s="32"/>
      <c r="E73" s="111"/>
      <c r="F73" s="111"/>
      <c r="G73" s="111"/>
      <c r="H73" s="111"/>
      <c r="I73" s="33"/>
      <c r="J73" s="33"/>
      <c r="K73" s="33"/>
      <c r="O73" s="6"/>
      <c r="P73" s="426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s="7" customFormat="1" ht="13.5" customHeight="1" x14ac:dyDescent="0.15">
      <c r="B74" s="52"/>
      <c r="C74" s="52"/>
      <c r="D74" s="52"/>
      <c r="E74" s="52"/>
      <c r="F74" s="27"/>
      <c r="G74" s="27"/>
      <c r="H74" s="27"/>
      <c r="I74" s="27"/>
      <c r="J74" s="27"/>
      <c r="K74" s="27"/>
      <c r="O74" s="6"/>
      <c r="P74" s="426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s="7" customFormat="1" ht="13.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O75" s="6"/>
      <c r="P75" s="426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s="7" customFormat="1" ht="13.5" customHeight="1" x14ac:dyDescent="0.15">
      <c r="A76" s="33"/>
      <c r="B76" s="3"/>
      <c r="C76" s="3"/>
      <c r="D76" s="3"/>
      <c r="E76" s="3"/>
      <c r="F76" s="3"/>
      <c r="G76" s="3"/>
      <c r="H76" s="3"/>
      <c r="I76" s="3"/>
      <c r="J76" s="3"/>
      <c r="K76" s="3"/>
      <c r="O76" s="6"/>
      <c r="P76" s="426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7" customFormat="1" ht="13.5" customHeight="1" x14ac:dyDescent="0.15">
      <c r="A77" s="52"/>
      <c r="B77" s="3"/>
      <c r="C77" s="3"/>
      <c r="D77" s="3"/>
      <c r="E77" s="3"/>
      <c r="F77" s="3"/>
      <c r="G77" s="3"/>
      <c r="H77" s="3"/>
      <c r="I77" s="3"/>
      <c r="J77" s="3"/>
      <c r="K77" s="3"/>
      <c r="O77" s="6"/>
      <c r="P77" s="424"/>
    </row>
    <row r="78" spans="1:27" s="27" customFormat="1" ht="13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O78" s="297"/>
      <c r="P78" s="169"/>
    </row>
    <row r="79" spans="1:27" ht="15" customHeight="1" x14ac:dyDescent="0.15">
      <c r="A79" s="3"/>
    </row>
    <row r="80" spans="1:27" s="3" customFormat="1" ht="18" customHeight="1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O80" s="156"/>
      <c r="P80" s="169"/>
    </row>
    <row r="81" spans="1:16" s="3" customFormat="1" ht="18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O81" s="156"/>
      <c r="P81" s="169"/>
    </row>
  </sheetData>
  <mergeCells count="62">
    <mergeCell ref="B1:M1"/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Q66:S67"/>
    <mergeCell ref="B53:K53"/>
    <mergeCell ref="L53:M53"/>
    <mergeCell ref="B54:K54"/>
    <mergeCell ref="L54:M54"/>
    <mergeCell ref="L56:M56"/>
    <mergeCell ref="L57:M57"/>
    <mergeCell ref="L58:M58"/>
    <mergeCell ref="L59:M59"/>
    <mergeCell ref="L63:M63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X52"/>
  <sheetViews>
    <sheetView view="pageBreakPreview" zoomScaleNormal="100" zoomScaleSheetLayoutView="100" workbookViewId="0">
      <selection activeCell="A2" sqref="A2:S2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22" ht="18.75" customHeight="1" x14ac:dyDescent="0.15">
      <c r="A1" s="622" t="s">
        <v>156</v>
      </c>
      <c r="B1" s="623"/>
      <c r="C1" s="623"/>
      <c r="D1" s="623"/>
      <c r="E1" s="623"/>
    </row>
    <row r="2" spans="1:22" ht="24.75" customHeight="1" x14ac:dyDescent="0.15">
      <c r="A2" s="624" t="s">
        <v>157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</row>
    <row r="3" spans="1:22" ht="19.5" customHeight="1" x14ac:dyDescent="0.15">
      <c r="A3" s="622" t="s">
        <v>158</v>
      </c>
      <c r="B3" s="623"/>
      <c r="C3" s="623"/>
      <c r="D3" s="623"/>
      <c r="E3" s="623"/>
      <c r="F3" s="623"/>
      <c r="G3" s="623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22" ht="17.25" customHeight="1" x14ac:dyDescent="0.15">
      <c r="A4" s="625" t="s">
        <v>331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</row>
    <row r="5" spans="1:22" ht="16.5" customHeight="1" x14ac:dyDescent="0.15">
      <c r="A5" s="622" t="s">
        <v>159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</row>
    <row r="6" spans="1:22" ht="1.5" customHeight="1" x14ac:dyDescent="0.15"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</row>
    <row r="7" spans="1:22" ht="20.25" customHeight="1" x14ac:dyDescent="0.15">
      <c r="A7" s="127"/>
      <c r="B7" s="128" t="s">
        <v>160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 t="s">
        <v>416</v>
      </c>
      <c r="R7" s="130"/>
      <c r="S7" s="127"/>
      <c r="V7" s="407"/>
    </row>
    <row r="8" spans="1:22" ht="37.5" customHeight="1" x14ac:dyDescent="0.15">
      <c r="A8" s="127"/>
      <c r="B8" s="628" t="s">
        <v>161</v>
      </c>
      <c r="C8" s="628"/>
      <c r="D8" s="638" t="s">
        <v>162</v>
      </c>
      <c r="E8" s="627"/>
      <c r="F8" s="638" t="s">
        <v>163</v>
      </c>
      <c r="G8" s="627"/>
      <c r="H8" s="638" t="s">
        <v>164</v>
      </c>
      <c r="I8" s="627"/>
      <c r="J8" s="638" t="s">
        <v>165</v>
      </c>
      <c r="K8" s="627"/>
      <c r="L8" s="638" t="s">
        <v>166</v>
      </c>
      <c r="M8" s="627"/>
      <c r="N8" s="627" t="s">
        <v>167</v>
      </c>
      <c r="O8" s="628"/>
      <c r="P8" s="629" t="s">
        <v>168</v>
      </c>
      <c r="Q8" s="630"/>
      <c r="R8" s="132"/>
      <c r="S8" s="127"/>
    </row>
    <row r="9" spans="1:22" ht="14.1" customHeight="1" x14ac:dyDescent="0.15">
      <c r="A9" s="127"/>
      <c r="B9" s="631" t="s">
        <v>169</v>
      </c>
      <c r="C9" s="631"/>
      <c r="D9" s="632">
        <f>SUM(D10:E18)</f>
        <v>7743237670</v>
      </c>
      <c r="E9" s="633"/>
      <c r="F9" s="634">
        <f>SUM(F10:G18)</f>
        <v>32940000</v>
      </c>
      <c r="G9" s="635"/>
      <c r="H9" s="632" t="s">
        <v>382</v>
      </c>
      <c r="I9" s="633"/>
      <c r="J9" s="632">
        <f>SUM(J10:K18)</f>
        <v>7776177670</v>
      </c>
      <c r="K9" s="633"/>
      <c r="L9" s="634">
        <f>SUM(L10:M18)</f>
        <v>5749815075</v>
      </c>
      <c r="M9" s="635"/>
      <c r="N9" s="632">
        <f>SUM(N10:O18)</f>
        <v>88374663</v>
      </c>
      <c r="O9" s="633"/>
      <c r="P9" s="636">
        <f>SUM(P10:Q18)</f>
        <v>2026362595</v>
      </c>
      <c r="Q9" s="637"/>
      <c r="R9" s="132"/>
      <c r="S9" s="127"/>
    </row>
    <row r="10" spans="1:22" ht="14.1" customHeight="1" x14ac:dyDescent="0.15">
      <c r="A10" s="127"/>
      <c r="B10" s="631" t="s">
        <v>170</v>
      </c>
      <c r="C10" s="631"/>
      <c r="D10" s="634">
        <v>595001220</v>
      </c>
      <c r="E10" s="635"/>
      <c r="F10" s="632" t="s">
        <v>382</v>
      </c>
      <c r="G10" s="633"/>
      <c r="H10" s="632" t="s">
        <v>382</v>
      </c>
      <c r="I10" s="633"/>
      <c r="J10" s="632">
        <f>D10</f>
        <v>595001220</v>
      </c>
      <c r="K10" s="633"/>
      <c r="L10" s="632" t="s">
        <v>382</v>
      </c>
      <c r="M10" s="633"/>
      <c r="N10" s="632" t="s">
        <v>382</v>
      </c>
      <c r="O10" s="633"/>
      <c r="P10" s="636">
        <f>J10</f>
        <v>595001220</v>
      </c>
      <c r="Q10" s="637"/>
      <c r="R10" s="132"/>
      <c r="S10" s="127"/>
    </row>
    <row r="11" spans="1:22" ht="14.1" customHeight="1" x14ac:dyDescent="0.15">
      <c r="A11" s="127"/>
      <c r="B11" s="639" t="s">
        <v>171</v>
      </c>
      <c r="C11" s="639"/>
      <c r="D11" s="640" t="s">
        <v>382</v>
      </c>
      <c r="E11" s="641"/>
      <c r="F11" s="632" t="s">
        <v>382</v>
      </c>
      <c r="G11" s="633"/>
      <c r="H11" s="632" t="s">
        <v>382</v>
      </c>
      <c r="I11" s="633"/>
      <c r="J11" s="632" t="s">
        <v>382</v>
      </c>
      <c r="K11" s="633"/>
      <c r="L11" s="632" t="s">
        <v>382</v>
      </c>
      <c r="M11" s="633"/>
      <c r="N11" s="632" t="s">
        <v>382</v>
      </c>
      <c r="O11" s="633"/>
      <c r="P11" s="632" t="s">
        <v>382</v>
      </c>
      <c r="Q11" s="633"/>
      <c r="R11" s="132"/>
      <c r="S11" s="127"/>
    </row>
    <row r="12" spans="1:22" ht="14.1" customHeight="1" x14ac:dyDescent="0.15">
      <c r="A12" s="127"/>
      <c r="B12" s="639" t="s">
        <v>172</v>
      </c>
      <c r="C12" s="639"/>
      <c r="D12" s="642">
        <v>2900563450</v>
      </c>
      <c r="E12" s="643"/>
      <c r="F12" s="632" t="s">
        <v>382</v>
      </c>
      <c r="G12" s="633"/>
      <c r="H12" s="632" t="s">
        <v>382</v>
      </c>
      <c r="I12" s="633"/>
      <c r="J12" s="632">
        <f>D12</f>
        <v>2900563450</v>
      </c>
      <c r="K12" s="633"/>
      <c r="L12" s="634">
        <v>1688800971</v>
      </c>
      <c r="M12" s="635"/>
      <c r="N12" s="642">
        <v>63547297</v>
      </c>
      <c r="O12" s="643"/>
      <c r="P12" s="636">
        <f>J12-L12</f>
        <v>1211762479</v>
      </c>
      <c r="Q12" s="637"/>
      <c r="R12" s="132"/>
      <c r="S12" s="127"/>
    </row>
    <row r="13" spans="1:22" ht="14.1" customHeight="1" x14ac:dyDescent="0.15">
      <c r="A13" s="127"/>
      <c r="B13" s="631" t="s">
        <v>173</v>
      </c>
      <c r="C13" s="631"/>
      <c r="D13" s="634">
        <v>4247673000</v>
      </c>
      <c r="E13" s="635"/>
      <c r="F13" s="634">
        <v>32940000</v>
      </c>
      <c r="G13" s="635"/>
      <c r="H13" s="632" t="s">
        <v>382</v>
      </c>
      <c r="I13" s="633"/>
      <c r="J13" s="632">
        <f>D13+F13</f>
        <v>4280613000</v>
      </c>
      <c r="K13" s="633"/>
      <c r="L13" s="634">
        <v>4061014104</v>
      </c>
      <c r="M13" s="635"/>
      <c r="N13" s="634">
        <v>24827366</v>
      </c>
      <c r="O13" s="635"/>
      <c r="P13" s="636">
        <f>J13-L13</f>
        <v>219598896</v>
      </c>
      <c r="Q13" s="637"/>
      <c r="R13" s="132"/>
      <c r="S13" s="127"/>
    </row>
    <row r="14" spans="1:22" ht="14.1" customHeight="1" x14ac:dyDescent="0.15">
      <c r="A14" s="127"/>
      <c r="B14" s="645" t="s">
        <v>174</v>
      </c>
      <c r="C14" s="645"/>
      <c r="D14" s="640" t="s">
        <v>382</v>
      </c>
      <c r="E14" s="641"/>
      <c r="F14" s="632" t="s">
        <v>382</v>
      </c>
      <c r="G14" s="633"/>
      <c r="H14" s="632" t="s">
        <v>382</v>
      </c>
      <c r="I14" s="633"/>
      <c r="J14" s="632" t="s">
        <v>382</v>
      </c>
      <c r="K14" s="633"/>
      <c r="L14" s="632" t="s">
        <v>382</v>
      </c>
      <c r="M14" s="633"/>
      <c r="N14" s="632" t="s">
        <v>382</v>
      </c>
      <c r="O14" s="633"/>
      <c r="P14" s="632" t="s">
        <v>382</v>
      </c>
      <c r="Q14" s="633"/>
      <c r="R14" s="132"/>
      <c r="S14" s="127"/>
    </row>
    <row r="15" spans="1:22" ht="14.1" customHeight="1" x14ac:dyDescent="0.15">
      <c r="A15" s="127"/>
      <c r="B15" s="644" t="s">
        <v>175</v>
      </c>
      <c r="C15" s="644"/>
      <c r="D15" s="640" t="s">
        <v>382</v>
      </c>
      <c r="E15" s="641"/>
      <c r="F15" s="632" t="s">
        <v>382</v>
      </c>
      <c r="G15" s="633"/>
      <c r="H15" s="632" t="s">
        <v>382</v>
      </c>
      <c r="I15" s="633"/>
      <c r="J15" s="632" t="s">
        <v>382</v>
      </c>
      <c r="K15" s="633"/>
      <c r="L15" s="632" t="s">
        <v>382</v>
      </c>
      <c r="M15" s="633"/>
      <c r="N15" s="632" t="s">
        <v>382</v>
      </c>
      <c r="O15" s="633"/>
      <c r="P15" s="632" t="s">
        <v>382</v>
      </c>
      <c r="Q15" s="633"/>
      <c r="R15" s="132"/>
      <c r="S15" s="127"/>
    </row>
    <row r="16" spans="1:22" ht="14.1" customHeight="1" x14ac:dyDescent="0.15">
      <c r="A16" s="127"/>
      <c r="B16" s="645" t="s">
        <v>176</v>
      </c>
      <c r="C16" s="645"/>
      <c r="D16" s="640" t="s">
        <v>382</v>
      </c>
      <c r="E16" s="641"/>
      <c r="F16" s="632" t="s">
        <v>382</v>
      </c>
      <c r="G16" s="633"/>
      <c r="H16" s="632" t="s">
        <v>382</v>
      </c>
      <c r="I16" s="633"/>
      <c r="J16" s="632" t="s">
        <v>382</v>
      </c>
      <c r="K16" s="633"/>
      <c r="L16" s="632" t="s">
        <v>382</v>
      </c>
      <c r="M16" s="633"/>
      <c r="N16" s="632" t="s">
        <v>382</v>
      </c>
      <c r="O16" s="633"/>
      <c r="P16" s="632" t="s">
        <v>382</v>
      </c>
      <c r="Q16" s="633"/>
      <c r="R16" s="132"/>
      <c r="S16" s="127"/>
    </row>
    <row r="17" spans="1:19" ht="14.1" customHeight="1" x14ac:dyDescent="0.15">
      <c r="A17" s="127"/>
      <c r="B17" s="639" t="s">
        <v>177</v>
      </c>
      <c r="C17" s="639"/>
      <c r="D17" s="640" t="s">
        <v>382</v>
      </c>
      <c r="E17" s="641"/>
      <c r="F17" s="632" t="s">
        <v>382</v>
      </c>
      <c r="G17" s="633"/>
      <c r="H17" s="632" t="s">
        <v>382</v>
      </c>
      <c r="I17" s="633"/>
      <c r="J17" s="632" t="s">
        <v>382</v>
      </c>
      <c r="K17" s="633"/>
      <c r="L17" s="632" t="s">
        <v>382</v>
      </c>
      <c r="M17" s="633"/>
      <c r="N17" s="632" t="s">
        <v>382</v>
      </c>
      <c r="O17" s="633"/>
      <c r="P17" s="632" t="s">
        <v>382</v>
      </c>
      <c r="Q17" s="633"/>
      <c r="R17" s="132"/>
      <c r="S17" s="127"/>
    </row>
    <row r="18" spans="1:19" ht="14.1" customHeight="1" x14ac:dyDescent="0.15">
      <c r="A18" s="127"/>
      <c r="B18" s="639" t="s">
        <v>178</v>
      </c>
      <c r="C18" s="639"/>
      <c r="D18" s="640" t="s">
        <v>382</v>
      </c>
      <c r="E18" s="641"/>
      <c r="F18" s="632" t="s">
        <v>382</v>
      </c>
      <c r="G18" s="633"/>
      <c r="H18" s="632" t="s">
        <v>382</v>
      </c>
      <c r="I18" s="633"/>
      <c r="J18" s="632" t="s">
        <v>382</v>
      </c>
      <c r="K18" s="633"/>
      <c r="L18" s="632" t="s">
        <v>382</v>
      </c>
      <c r="M18" s="633"/>
      <c r="N18" s="632" t="s">
        <v>382</v>
      </c>
      <c r="O18" s="633"/>
      <c r="P18" s="632" t="s">
        <v>382</v>
      </c>
      <c r="Q18" s="633"/>
      <c r="R18" s="132"/>
      <c r="S18" s="127"/>
    </row>
    <row r="19" spans="1:19" ht="14.1" customHeight="1" x14ac:dyDescent="0.15">
      <c r="A19" s="127"/>
      <c r="B19" s="646" t="s">
        <v>179</v>
      </c>
      <c r="C19" s="646"/>
      <c r="D19" s="640">
        <f>SUM(D20:E24)</f>
        <v>630008</v>
      </c>
      <c r="E19" s="641"/>
      <c r="F19" s="632" t="s">
        <v>382</v>
      </c>
      <c r="G19" s="633"/>
      <c r="H19" s="632" t="s">
        <v>382</v>
      </c>
      <c r="I19" s="633"/>
      <c r="J19" s="632">
        <f>SUM(J20:K24)</f>
        <v>630008</v>
      </c>
      <c r="K19" s="633"/>
      <c r="L19" s="632" t="s">
        <v>382</v>
      </c>
      <c r="M19" s="633"/>
      <c r="N19" s="632" t="s">
        <v>382</v>
      </c>
      <c r="O19" s="633"/>
      <c r="P19" s="632">
        <f>SUM(P20:Q24)</f>
        <v>630008</v>
      </c>
      <c r="Q19" s="633"/>
      <c r="R19" s="132"/>
      <c r="S19" s="127"/>
    </row>
    <row r="20" spans="1:19" ht="14.1" customHeight="1" x14ac:dyDescent="0.15">
      <c r="A20" s="127"/>
      <c r="B20" s="631" t="s">
        <v>180</v>
      </c>
      <c r="C20" s="631"/>
      <c r="D20" s="640">
        <v>630008</v>
      </c>
      <c r="E20" s="641"/>
      <c r="F20" s="632" t="s">
        <v>382</v>
      </c>
      <c r="G20" s="633"/>
      <c r="H20" s="632" t="s">
        <v>382</v>
      </c>
      <c r="I20" s="633"/>
      <c r="J20" s="632">
        <f>D20</f>
        <v>630008</v>
      </c>
      <c r="K20" s="633"/>
      <c r="L20" s="632" t="s">
        <v>382</v>
      </c>
      <c r="M20" s="633"/>
      <c r="N20" s="632" t="s">
        <v>382</v>
      </c>
      <c r="O20" s="633"/>
      <c r="P20" s="632">
        <f>J20</f>
        <v>630008</v>
      </c>
      <c r="Q20" s="633"/>
      <c r="R20" s="132"/>
      <c r="S20" s="127"/>
    </row>
    <row r="21" spans="1:19" ht="14.1" customHeight="1" x14ac:dyDescent="0.15">
      <c r="A21" s="127"/>
      <c r="B21" s="647" t="s">
        <v>181</v>
      </c>
      <c r="C21" s="647"/>
      <c r="D21" s="640" t="s">
        <v>382</v>
      </c>
      <c r="E21" s="641"/>
      <c r="F21" s="632" t="s">
        <v>382</v>
      </c>
      <c r="G21" s="633"/>
      <c r="H21" s="632" t="s">
        <v>382</v>
      </c>
      <c r="I21" s="633"/>
      <c r="J21" s="632" t="s">
        <v>382</v>
      </c>
      <c r="K21" s="633"/>
      <c r="L21" s="632" t="s">
        <v>382</v>
      </c>
      <c r="M21" s="633"/>
      <c r="N21" s="632" t="s">
        <v>382</v>
      </c>
      <c r="O21" s="633"/>
      <c r="P21" s="632" t="s">
        <v>382</v>
      </c>
      <c r="Q21" s="633"/>
      <c r="R21" s="132"/>
      <c r="S21" s="127"/>
    </row>
    <row r="22" spans="1:19" ht="14.1" customHeight="1" x14ac:dyDescent="0.15">
      <c r="A22" s="127"/>
      <c r="B22" s="648" t="s">
        <v>173</v>
      </c>
      <c r="C22" s="648"/>
      <c r="D22" s="640" t="s">
        <v>382</v>
      </c>
      <c r="E22" s="641"/>
      <c r="F22" s="632" t="s">
        <v>382</v>
      </c>
      <c r="G22" s="633"/>
      <c r="H22" s="632" t="s">
        <v>382</v>
      </c>
      <c r="I22" s="633"/>
      <c r="J22" s="632" t="s">
        <v>382</v>
      </c>
      <c r="K22" s="633"/>
      <c r="L22" s="632" t="s">
        <v>382</v>
      </c>
      <c r="M22" s="633"/>
      <c r="N22" s="632" t="s">
        <v>382</v>
      </c>
      <c r="O22" s="633"/>
      <c r="P22" s="632" t="s">
        <v>382</v>
      </c>
      <c r="Q22" s="633"/>
      <c r="R22" s="132"/>
      <c r="S22" s="127"/>
    </row>
    <row r="23" spans="1:19" ht="14.1" customHeight="1" x14ac:dyDescent="0.15">
      <c r="A23" s="127"/>
      <c r="B23" s="648" t="s">
        <v>177</v>
      </c>
      <c r="C23" s="648"/>
      <c r="D23" s="640" t="s">
        <v>382</v>
      </c>
      <c r="E23" s="641"/>
      <c r="F23" s="632" t="s">
        <v>382</v>
      </c>
      <c r="G23" s="633"/>
      <c r="H23" s="632" t="s">
        <v>382</v>
      </c>
      <c r="I23" s="633"/>
      <c r="J23" s="632" t="s">
        <v>382</v>
      </c>
      <c r="K23" s="633"/>
      <c r="L23" s="632" t="s">
        <v>382</v>
      </c>
      <c r="M23" s="633"/>
      <c r="N23" s="632" t="s">
        <v>382</v>
      </c>
      <c r="O23" s="633"/>
      <c r="P23" s="632" t="s">
        <v>382</v>
      </c>
      <c r="Q23" s="633"/>
      <c r="R23" s="132"/>
      <c r="S23" s="127"/>
    </row>
    <row r="24" spans="1:19" ht="14.1" customHeight="1" x14ac:dyDescent="0.15">
      <c r="A24" s="127"/>
      <c r="B24" s="647" t="s">
        <v>178</v>
      </c>
      <c r="C24" s="647"/>
      <c r="D24" s="640" t="s">
        <v>382</v>
      </c>
      <c r="E24" s="641"/>
      <c r="F24" s="632" t="s">
        <v>382</v>
      </c>
      <c r="G24" s="633"/>
      <c r="H24" s="632" t="s">
        <v>382</v>
      </c>
      <c r="I24" s="633"/>
      <c r="J24" s="632" t="s">
        <v>382</v>
      </c>
      <c r="K24" s="633"/>
      <c r="L24" s="632" t="s">
        <v>382</v>
      </c>
      <c r="M24" s="633"/>
      <c r="N24" s="632" t="s">
        <v>382</v>
      </c>
      <c r="O24" s="633"/>
      <c r="P24" s="632" t="s">
        <v>382</v>
      </c>
      <c r="Q24" s="633"/>
      <c r="R24" s="132"/>
      <c r="S24" s="127"/>
    </row>
    <row r="25" spans="1:19" ht="14.1" customHeight="1" x14ac:dyDescent="0.15">
      <c r="A25" s="127"/>
      <c r="B25" s="648" t="s">
        <v>182</v>
      </c>
      <c r="C25" s="648"/>
      <c r="D25" s="649">
        <v>31436000</v>
      </c>
      <c r="E25" s="650"/>
      <c r="F25" s="632" t="s">
        <v>382</v>
      </c>
      <c r="G25" s="633"/>
      <c r="H25" s="632" t="s">
        <v>382</v>
      </c>
      <c r="I25" s="633"/>
      <c r="J25" s="632">
        <f>D25</f>
        <v>31436000</v>
      </c>
      <c r="K25" s="633"/>
      <c r="L25" s="634">
        <v>31435988</v>
      </c>
      <c r="M25" s="635"/>
      <c r="N25" s="632" t="s">
        <v>378</v>
      </c>
      <c r="O25" s="633"/>
      <c r="P25" s="636">
        <f>J25-L25</f>
        <v>12</v>
      </c>
      <c r="Q25" s="637"/>
      <c r="R25" s="132"/>
      <c r="S25" s="127"/>
    </row>
    <row r="26" spans="1:19" ht="14.1" customHeight="1" x14ac:dyDescent="0.15">
      <c r="A26" s="127"/>
      <c r="B26" s="651" t="s">
        <v>91</v>
      </c>
      <c r="C26" s="652"/>
      <c r="D26" s="642">
        <f>D9+D19+D25</f>
        <v>7775303678</v>
      </c>
      <c r="E26" s="643"/>
      <c r="F26" s="642">
        <f>F9</f>
        <v>32940000</v>
      </c>
      <c r="G26" s="643"/>
      <c r="H26" s="632" t="s">
        <v>382</v>
      </c>
      <c r="I26" s="633"/>
      <c r="J26" s="642">
        <f>J9+J19+J25</f>
        <v>7808243678</v>
      </c>
      <c r="K26" s="643"/>
      <c r="L26" s="642">
        <f>L9+L25</f>
        <v>5781251063</v>
      </c>
      <c r="M26" s="643"/>
      <c r="N26" s="642">
        <f>N9</f>
        <v>88374663</v>
      </c>
      <c r="O26" s="643"/>
      <c r="P26" s="642">
        <f>P9+P19+P25</f>
        <v>2026992615</v>
      </c>
      <c r="Q26" s="643"/>
      <c r="R26" s="132"/>
      <c r="S26" s="127"/>
    </row>
    <row r="27" spans="1:19" ht="8.4499999999999993" customHeight="1" x14ac:dyDescent="0.15">
      <c r="A27" s="127"/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5"/>
      <c r="M27" s="135"/>
      <c r="N27" s="135"/>
      <c r="O27" s="135"/>
      <c r="P27" s="136"/>
      <c r="Q27" s="136"/>
      <c r="R27" s="136"/>
      <c r="S27" s="127"/>
    </row>
    <row r="28" spans="1:19" ht="6.75" customHeight="1" x14ac:dyDescent="0.15">
      <c r="A28" s="127"/>
      <c r="B28" s="127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27"/>
      <c r="P28" s="127"/>
      <c r="Q28" s="127"/>
      <c r="R28" s="127"/>
      <c r="S28" s="127"/>
    </row>
    <row r="29" spans="1:19" ht="20.25" customHeight="1" x14ac:dyDescent="0.15">
      <c r="A29" s="127"/>
      <c r="B29" s="139" t="s">
        <v>332</v>
      </c>
      <c r="C29" s="140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27"/>
      <c r="P29" s="127"/>
      <c r="Q29" s="127"/>
      <c r="R29" s="141" t="s">
        <v>416</v>
      </c>
      <c r="S29" s="127"/>
    </row>
    <row r="30" spans="1:19" ht="12.95" customHeight="1" x14ac:dyDescent="0.15">
      <c r="A30" s="127"/>
      <c r="B30" s="628" t="s">
        <v>161</v>
      </c>
      <c r="C30" s="628"/>
      <c r="D30" s="628" t="s">
        <v>183</v>
      </c>
      <c r="E30" s="628"/>
      <c r="F30" s="628" t="s">
        <v>184</v>
      </c>
      <c r="G30" s="628"/>
      <c r="H30" s="628" t="s">
        <v>185</v>
      </c>
      <c r="I30" s="628"/>
      <c r="J30" s="628" t="s">
        <v>186</v>
      </c>
      <c r="K30" s="628"/>
      <c r="L30" s="628" t="s">
        <v>187</v>
      </c>
      <c r="M30" s="628"/>
      <c r="N30" s="628" t="s">
        <v>188</v>
      </c>
      <c r="O30" s="628"/>
      <c r="P30" s="628" t="s">
        <v>189</v>
      </c>
      <c r="Q30" s="628"/>
      <c r="R30" s="628" t="s">
        <v>190</v>
      </c>
      <c r="S30" s="127"/>
    </row>
    <row r="31" spans="1:19" ht="12.95" customHeight="1" x14ac:dyDescent="0.15">
      <c r="A31" s="127"/>
      <c r="B31" s="628"/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53"/>
      <c r="S31" s="127"/>
    </row>
    <row r="32" spans="1:19" ht="14.1" customHeight="1" x14ac:dyDescent="0.15">
      <c r="A32" s="127"/>
      <c r="B32" s="654" t="s">
        <v>169</v>
      </c>
      <c r="C32" s="655"/>
      <c r="D32" s="632" t="s">
        <v>382</v>
      </c>
      <c r="E32" s="633"/>
      <c r="F32" s="632" t="s">
        <v>382</v>
      </c>
      <c r="G32" s="633"/>
      <c r="H32" s="632" t="s">
        <v>382</v>
      </c>
      <c r="I32" s="633"/>
      <c r="J32" s="632">
        <f>SUM(J33:K41)</f>
        <v>2026362593</v>
      </c>
      <c r="K32" s="656"/>
      <c r="L32" s="632" t="s">
        <v>382</v>
      </c>
      <c r="M32" s="633"/>
      <c r="N32" s="632" t="s">
        <v>382</v>
      </c>
      <c r="O32" s="633"/>
      <c r="P32" s="634">
        <f>SUM(P33:Q41)</f>
        <v>2</v>
      </c>
      <c r="Q32" s="657"/>
      <c r="R32" s="380">
        <f>SUM(R33:R41)</f>
        <v>2026362595</v>
      </c>
      <c r="S32" s="381"/>
    </row>
    <row r="33" spans="1:24" ht="14.1" customHeight="1" x14ac:dyDescent="0.15">
      <c r="A33" s="127"/>
      <c r="B33" s="639" t="s">
        <v>180</v>
      </c>
      <c r="C33" s="639"/>
      <c r="D33" s="632" t="s">
        <v>382</v>
      </c>
      <c r="E33" s="633"/>
      <c r="F33" s="632" t="s">
        <v>382</v>
      </c>
      <c r="G33" s="633"/>
      <c r="H33" s="632" t="s">
        <v>382</v>
      </c>
      <c r="I33" s="633"/>
      <c r="J33" s="632">
        <v>595001220</v>
      </c>
      <c r="K33" s="633"/>
      <c r="L33" s="632" t="s">
        <v>382</v>
      </c>
      <c r="M33" s="633"/>
      <c r="N33" s="632" t="s">
        <v>382</v>
      </c>
      <c r="O33" s="633"/>
      <c r="P33" s="632" t="s">
        <v>382</v>
      </c>
      <c r="Q33" s="656"/>
      <c r="R33" s="380">
        <f>SUM(D33:Q33)</f>
        <v>595001220</v>
      </c>
      <c r="S33" s="381"/>
    </row>
    <row r="34" spans="1:24" ht="14.1" customHeight="1" x14ac:dyDescent="0.15">
      <c r="A34" s="127"/>
      <c r="B34" s="639" t="s">
        <v>171</v>
      </c>
      <c r="C34" s="639"/>
      <c r="D34" s="632" t="s">
        <v>382</v>
      </c>
      <c r="E34" s="633"/>
      <c r="F34" s="632" t="s">
        <v>382</v>
      </c>
      <c r="G34" s="633"/>
      <c r="H34" s="632" t="s">
        <v>382</v>
      </c>
      <c r="I34" s="633"/>
      <c r="J34" s="632" t="s">
        <v>382</v>
      </c>
      <c r="K34" s="633"/>
      <c r="L34" s="632" t="s">
        <v>382</v>
      </c>
      <c r="M34" s="633"/>
      <c r="N34" s="632" t="s">
        <v>382</v>
      </c>
      <c r="O34" s="633"/>
      <c r="P34" s="632" t="s">
        <v>382</v>
      </c>
      <c r="Q34" s="656"/>
      <c r="R34" s="380" t="s">
        <v>382</v>
      </c>
      <c r="S34" s="381"/>
    </row>
    <row r="35" spans="1:24" ht="14.1" customHeight="1" x14ac:dyDescent="0.15">
      <c r="A35" s="127"/>
      <c r="B35" s="631" t="s">
        <v>172</v>
      </c>
      <c r="C35" s="631"/>
      <c r="D35" s="632" t="s">
        <v>382</v>
      </c>
      <c r="E35" s="633"/>
      <c r="F35" s="632" t="s">
        <v>382</v>
      </c>
      <c r="G35" s="633"/>
      <c r="H35" s="632" t="s">
        <v>382</v>
      </c>
      <c r="I35" s="633"/>
      <c r="J35" s="660">
        <f>1211762479-2</f>
        <v>1211762477</v>
      </c>
      <c r="K35" s="661"/>
      <c r="L35" s="632" t="s">
        <v>382</v>
      </c>
      <c r="M35" s="633"/>
      <c r="N35" s="632" t="s">
        <v>382</v>
      </c>
      <c r="O35" s="633"/>
      <c r="P35" s="658">
        <v>2</v>
      </c>
      <c r="Q35" s="659"/>
      <c r="R35" s="380">
        <f>SUM(D35:Q35)</f>
        <v>1211762479</v>
      </c>
      <c r="S35" s="381"/>
      <c r="W35" s="168"/>
      <c r="X35" s="168"/>
    </row>
    <row r="36" spans="1:24" ht="14.1" customHeight="1" x14ac:dyDescent="0.15">
      <c r="A36" s="127"/>
      <c r="B36" s="639" t="s">
        <v>173</v>
      </c>
      <c r="C36" s="639"/>
      <c r="D36" s="632" t="s">
        <v>382</v>
      </c>
      <c r="E36" s="633"/>
      <c r="F36" s="632" t="s">
        <v>382</v>
      </c>
      <c r="G36" s="633"/>
      <c r="H36" s="632" t="s">
        <v>382</v>
      </c>
      <c r="I36" s="633"/>
      <c r="J36" s="660">
        <v>219598896</v>
      </c>
      <c r="K36" s="661"/>
      <c r="L36" s="632" t="s">
        <v>382</v>
      </c>
      <c r="M36" s="633"/>
      <c r="N36" s="632" t="s">
        <v>382</v>
      </c>
      <c r="O36" s="633"/>
      <c r="P36" s="632" t="s">
        <v>382</v>
      </c>
      <c r="Q36" s="656"/>
      <c r="R36" s="380">
        <f>SUM(D36:Q36)</f>
        <v>219598896</v>
      </c>
      <c r="S36" s="381"/>
    </row>
    <row r="37" spans="1:24" ht="14.1" customHeight="1" x14ac:dyDescent="0.15">
      <c r="A37" s="127"/>
      <c r="B37" s="645" t="s">
        <v>174</v>
      </c>
      <c r="C37" s="645"/>
      <c r="D37" s="632" t="s">
        <v>382</v>
      </c>
      <c r="E37" s="633"/>
      <c r="F37" s="632" t="s">
        <v>382</v>
      </c>
      <c r="G37" s="633"/>
      <c r="H37" s="632" t="s">
        <v>382</v>
      </c>
      <c r="I37" s="633"/>
      <c r="J37" s="632" t="s">
        <v>382</v>
      </c>
      <c r="K37" s="633"/>
      <c r="L37" s="632" t="s">
        <v>382</v>
      </c>
      <c r="M37" s="633"/>
      <c r="N37" s="632" t="s">
        <v>382</v>
      </c>
      <c r="O37" s="633"/>
      <c r="P37" s="632" t="s">
        <v>382</v>
      </c>
      <c r="Q37" s="656"/>
      <c r="R37" s="380" t="s">
        <v>382</v>
      </c>
      <c r="S37" s="381"/>
    </row>
    <row r="38" spans="1:24" ht="14.1" customHeight="1" x14ac:dyDescent="0.15">
      <c r="A38" s="127"/>
      <c r="B38" s="644" t="s">
        <v>175</v>
      </c>
      <c r="C38" s="644"/>
      <c r="D38" s="632" t="s">
        <v>382</v>
      </c>
      <c r="E38" s="633"/>
      <c r="F38" s="632" t="s">
        <v>382</v>
      </c>
      <c r="G38" s="633"/>
      <c r="H38" s="632" t="s">
        <v>382</v>
      </c>
      <c r="I38" s="633"/>
      <c r="J38" s="632" t="s">
        <v>382</v>
      </c>
      <c r="K38" s="633"/>
      <c r="L38" s="632" t="s">
        <v>382</v>
      </c>
      <c r="M38" s="633"/>
      <c r="N38" s="632" t="s">
        <v>382</v>
      </c>
      <c r="O38" s="633"/>
      <c r="P38" s="632" t="s">
        <v>382</v>
      </c>
      <c r="Q38" s="656"/>
      <c r="R38" s="380" t="s">
        <v>382</v>
      </c>
      <c r="S38" s="381"/>
    </row>
    <row r="39" spans="1:24" ht="14.1" customHeight="1" x14ac:dyDescent="0.15">
      <c r="A39" s="127"/>
      <c r="B39" s="645" t="s">
        <v>176</v>
      </c>
      <c r="C39" s="645"/>
      <c r="D39" s="632" t="s">
        <v>382</v>
      </c>
      <c r="E39" s="633"/>
      <c r="F39" s="632" t="s">
        <v>382</v>
      </c>
      <c r="G39" s="633"/>
      <c r="H39" s="632" t="s">
        <v>382</v>
      </c>
      <c r="I39" s="633"/>
      <c r="J39" s="632" t="s">
        <v>382</v>
      </c>
      <c r="K39" s="633"/>
      <c r="L39" s="632" t="s">
        <v>382</v>
      </c>
      <c r="M39" s="633"/>
      <c r="N39" s="632" t="s">
        <v>382</v>
      </c>
      <c r="O39" s="633"/>
      <c r="P39" s="632" t="s">
        <v>382</v>
      </c>
      <c r="Q39" s="656"/>
      <c r="R39" s="380" t="s">
        <v>382</v>
      </c>
      <c r="S39" s="381"/>
    </row>
    <row r="40" spans="1:24" ht="14.1" customHeight="1" x14ac:dyDescent="0.15">
      <c r="A40" s="127"/>
      <c r="B40" s="639" t="s">
        <v>177</v>
      </c>
      <c r="C40" s="639"/>
      <c r="D40" s="632" t="s">
        <v>382</v>
      </c>
      <c r="E40" s="633"/>
      <c r="F40" s="632" t="s">
        <v>382</v>
      </c>
      <c r="G40" s="633"/>
      <c r="H40" s="632" t="s">
        <v>382</v>
      </c>
      <c r="I40" s="633"/>
      <c r="J40" s="632" t="s">
        <v>382</v>
      </c>
      <c r="K40" s="633"/>
      <c r="L40" s="632" t="s">
        <v>382</v>
      </c>
      <c r="M40" s="633"/>
      <c r="N40" s="632" t="s">
        <v>382</v>
      </c>
      <c r="O40" s="633"/>
      <c r="P40" s="632" t="s">
        <v>382</v>
      </c>
      <c r="Q40" s="656"/>
      <c r="R40" s="380" t="s">
        <v>382</v>
      </c>
      <c r="S40" s="381"/>
    </row>
    <row r="41" spans="1:24" ht="14.1" customHeight="1" x14ac:dyDescent="0.15">
      <c r="A41" s="127"/>
      <c r="B41" s="639" t="s">
        <v>178</v>
      </c>
      <c r="C41" s="639"/>
      <c r="D41" s="632" t="s">
        <v>382</v>
      </c>
      <c r="E41" s="633"/>
      <c r="F41" s="632" t="s">
        <v>382</v>
      </c>
      <c r="G41" s="633"/>
      <c r="H41" s="632" t="s">
        <v>382</v>
      </c>
      <c r="I41" s="633"/>
      <c r="J41" s="632" t="s">
        <v>382</v>
      </c>
      <c r="K41" s="633"/>
      <c r="L41" s="632" t="s">
        <v>382</v>
      </c>
      <c r="M41" s="633"/>
      <c r="N41" s="632" t="s">
        <v>382</v>
      </c>
      <c r="O41" s="633"/>
      <c r="P41" s="632" t="s">
        <v>382</v>
      </c>
      <c r="Q41" s="656"/>
      <c r="R41" s="380" t="s">
        <v>382</v>
      </c>
      <c r="S41" s="381"/>
    </row>
    <row r="42" spans="1:24" ht="14.1" customHeight="1" x14ac:dyDescent="0.15">
      <c r="A42" s="127"/>
      <c r="B42" s="662" t="s">
        <v>179</v>
      </c>
      <c r="C42" s="663"/>
      <c r="D42" s="632" t="s">
        <v>382</v>
      </c>
      <c r="E42" s="633"/>
      <c r="F42" s="632" t="s">
        <v>382</v>
      </c>
      <c r="G42" s="633"/>
      <c r="H42" s="632" t="s">
        <v>382</v>
      </c>
      <c r="I42" s="633"/>
      <c r="J42" s="632">
        <f>SUM(J43:K47)</f>
        <v>630008</v>
      </c>
      <c r="K42" s="633"/>
      <c r="L42" s="632" t="s">
        <v>382</v>
      </c>
      <c r="M42" s="633"/>
      <c r="N42" s="632" t="s">
        <v>382</v>
      </c>
      <c r="O42" s="633"/>
      <c r="P42" s="632" t="s">
        <v>382</v>
      </c>
      <c r="Q42" s="656"/>
      <c r="R42" s="380">
        <f>SUM(R43:R47)</f>
        <v>630008</v>
      </c>
      <c r="S42" s="381"/>
    </row>
    <row r="43" spans="1:24" ht="14.1" customHeight="1" x14ac:dyDescent="0.15">
      <c r="A43" s="127"/>
      <c r="B43" s="639" t="s">
        <v>180</v>
      </c>
      <c r="C43" s="639"/>
      <c r="D43" s="632" t="s">
        <v>382</v>
      </c>
      <c r="E43" s="633"/>
      <c r="F43" s="632" t="s">
        <v>382</v>
      </c>
      <c r="G43" s="633"/>
      <c r="H43" s="632" t="s">
        <v>382</v>
      </c>
      <c r="I43" s="633"/>
      <c r="J43" s="660">
        <v>630008</v>
      </c>
      <c r="K43" s="661"/>
      <c r="L43" s="632" t="s">
        <v>382</v>
      </c>
      <c r="M43" s="633"/>
      <c r="N43" s="632" t="s">
        <v>382</v>
      </c>
      <c r="O43" s="633"/>
      <c r="P43" s="632" t="s">
        <v>382</v>
      </c>
      <c r="Q43" s="656"/>
      <c r="R43" s="380">
        <f>SUM(D43:Q43)</f>
        <v>630008</v>
      </c>
      <c r="S43" s="381"/>
    </row>
    <row r="44" spans="1:24" ht="14.1" customHeight="1" x14ac:dyDescent="0.15">
      <c r="A44" s="127"/>
      <c r="B44" s="639" t="s">
        <v>181</v>
      </c>
      <c r="C44" s="639"/>
      <c r="D44" s="632" t="s">
        <v>382</v>
      </c>
      <c r="E44" s="633"/>
      <c r="F44" s="632" t="s">
        <v>382</v>
      </c>
      <c r="G44" s="633"/>
      <c r="H44" s="632" t="s">
        <v>382</v>
      </c>
      <c r="I44" s="633"/>
      <c r="J44" s="632" t="s">
        <v>382</v>
      </c>
      <c r="K44" s="633"/>
      <c r="L44" s="632" t="s">
        <v>382</v>
      </c>
      <c r="M44" s="633"/>
      <c r="N44" s="632" t="s">
        <v>382</v>
      </c>
      <c r="O44" s="633"/>
      <c r="P44" s="632" t="s">
        <v>382</v>
      </c>
      <c r="Q44" s="656"/>
      <c r="R44" s="380" t="s">
        <v>382</v>
      </c>
      <c r="S44" s="381"/>
    </row>
    <row r="45" spans="1:24" ht="14.1" customHeight="1" x14ac:dyDescent="0.15">
      <c r="A45" s="127"/>
      <c r="B45" s="631" t="s">
        <v>173</v>
      </c>
      <c r="C45" s="631"/>
      <c r="D45" s="632" t="s">
        <v>382</v>
      </c>
      <c r="E45" s="633"/>
      <c r="F45" s="632" t="s">
        <v>382</v>
      </c>
      <c r="G45" s="633"/>
      <c r="H45" s="632" t="s">
        <v>382</v>
      </c>
      <c r="I45" s="633"/>
      <c r="J45" s="632" t="s">
        <v>382</v>
      </c>
      <c r="K45" s="633"/>
      <c r="L45" s="632" t="s">
        <v>382</v>
      </c>
      <c r="M45" s="633"/>
      <c r="N45" s="632" t="s">
        <v>382</v>
      </c>
      <c r="O45" s="633"/>
      <c r="P45" s="632" t="s">
        <v>382</v>
      </c>
      <c r="Q45" s="656"/>
      <c r="R45" s="380" t="s">
        <v>382</v>
      </c>
      <c r="S45" s="381"/>
    </row>
    <row r="46" spans="1:24" ht="14.1" customHeight="1" x14ac:dyDescent="0.15">
      <c r="A46" s="127"/>
      <c r="B46" s="639" t="s">
        <v>177</v>
      </c>
      <c r="C46" s="639"/>
      <c r="D46" s="632" t="s">
        <v>382</v>
      </c>
      <c r="E46" s="633"/>
      <c r="F46" s="632" t="s">
        <v>382</v>
      </c>
      <c r="G46" s="633"/>
      <c r="H46" s="632" t="s">
        <v>382</v>
      </c>
      <c r="I46" s="633"/>
      <c r="J46" s="632" t="s">
        <v>382</v>
      </c>
      <c r="K46" s="633"/>
      <c r="L46" s="632" t="s">
        <v>382</v>
      </c>
      <c r="M46" s="633"/>
      <c r="N46" s="632" t="s">
        <v>382</v>
      </c>
      <c r="O46" s="633"/>
      <c r="P46" s="632" t="s">
        <v>382</v>
      </c>
      <c r="Q46" s="656"/>
      <c r="R46" s="380" t="s">
        <v>382</v>
      </c>
      <c r="S46" s="381"/>
    </row>
    <row r="47" spans="1:24" ht="14.1" customHeight="1" x14ac:dyDescent="0.15">
      <c r="A47" s="127"/>
      <c r="B47" s="631" t="s">
        <v>178</v>
      </c>
      <c r="C47" s="631"/>
      <c r="D47" s="632" t="s">
        <v>382</v>
      </c>
      <c r="E47" s="633"/>
      <c r="F47" s="632" t="s">
        <v>382</v>
      </c>
      <c r="G47" s="633"/>
      <c r="H47" s="632" t="s">
        <v>382</v>
      </c>
      <c r="I47" s="633"/>
      <c r="J47" s="632" t="s">
        <v>382</v>
      </c>
      <c r="K47" s="633"/>
      <c r="L47" s="632" t="s">
        <v>382</v>
      </c>
      <c r="M47" s="633"/>
      <c r="N47" s="632" t="s">
        <v>382</v>
      </c>
      <c r="O47" s="633"/>
      <c r="P47" s="632" t="s">
        <v>382</v>
      </c>
      <c r="Q47" s="656"/>
      <c r="R47" s="380" t="s">
        <v>382</v>
      </c>
      <c r="S47" s="381"/>
    </row>
    <row r="48" spans="1:24" ht="14.1" customHeight="1" x14ac:dyDescent="0.15">
      <c r="A48" s="127"/>
      <c r="B48" s="666" t="s">
        <v>182</v>
      </c>
      <c r="C48" s="667"/>
      <c r="D48" s="632" t="s">
        <v>382</v>
      </c>
      <c r="E48" s="633"/>
      <c r="F48" s="632" t="s">
        <v>382</v>
      </c>
      <c r="G48" s="633"/>
      <c r="H48" s="632" t="s">
        <v>382</v>
      </c>
      <c r="I48" s="633"/>
      <c r="J48" s="649">
        <v>9</v>
      </c>
      <c r="K48" s="650"/>
      <c r="L48" s="632" t="s">
        <v>382</v>
      </c>
      <c r="M48" s="633"/>
      <c r="N48" s="632" t="s">
        <v>382</v>
      </c>
      <c r="O48" s="633"/>
      <c r="P48" s="658">
        <v>3</v>
      </c>
      <c r="Q48" s="659"/>
      <c r="R48" s="380">
        <f>SUM(D48:Q48)</f>
        <v>12</v>
      </c>
      <c r="S48" s="381"/>
    </row>
    <row r="49" spans="1:20" ht="13.5" customHeight="1" x14ac:dyDescent="0.15">
      <c r="A49" s="127"/>
      <c r="B49" s="665" t="s">
        <v>190</v>
      </c>
      <c r="C49" s="665"/>
      <c r="D49" s="632" t="s">
        <v>382</v>
      </c>
      <c r="E49" s="633"/>
      <c r="F49" s="632" t="s">
        <v>382</v>
      </c>
      <c r="G49" s="633"/>
      <c r="H49" s="632" t="s">
        <v>382</v>
      </c>
      <c r="I49" s="633"/>
      <c r="J49" s="634">
        <f>J32+J42+J48</f>
        <v>2026992610</v>
      </c>
      <c r="K49" s="635"/>
      <c r="L49" s="632" t="s">
        <v>382</v>
      </c>
      <c r="M49" s="633"/>
      <c r="N49" s="632" t="s">
        <v>382</v>
      </c>
      <c r="O49" s="633"/>
      <c r="P49" s="642">
        <f>P32+P48</f>
        <v>5</v>
      </c>
      <c r="Q49" s="664"/>
      <c r="R49" s="370">
        <f>R32+R42+R48</f>
        <v>2026992615</v>
      </c>
      <c r="S49" s="381"/>
      <c r="T49" s="127"/>
    </row>
    <row r="50" spans="1:20" ht="3" customHeight="1" x14ac:dyDescent="0.1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5.0999999999999996" customHeight="1" x14ac:dyDescent="0.1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8" customHeight="1" x14ac:dyDescent="0.15">
      <c r="B52" s="3"/>
      <c r="R52" s="127"/>
      <c r="S52" s="127"/>
    </row>
  </sheetData>
  <mergeCells count="311">
    <mergeCell ref="N49:O49"/>
    <mergeCell ref="P49:Q49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3"/>
  <printOptions horizontalCentered="1"/>
  <pageMargins left="0" right="0" top="0" bottom="0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N21"/>
  <sheetViews>
    <sheetView view="pageBreakPreview" zoomScale="80" zoomScaleNormal="80" zoomScaleSheetLayoutView="80" workbookViewId="0">
      <selection activeCell="C1" sqref="C1"/>
    </sheetView>
  </sheetViews>
  <sheetFormatPr defaultRowHeight="13.5" x14ac:dyDescent="0.15"/>
  <cols>
    <col min="1" max="1" width="8.5" customWidth="1"/>
    <col min="2" max="2" width="5.5" customWidth="1"/>
    <col min="3" max="3" width="20.5" customWidth="1"/>
    <col min="4" max="4" width="17.5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</cols>
  <sheetData>
    <row r="1" spans="1:14" ht="50.1" customHeight="1" x14ac:dyDescent="0.15"/>
    <row r="2" spans="1:14" ht="34.5" customHeight="1" x14ac:dyDescent="0.15">
      <c r="B2" s="142"/>
      <c r="C2" s="143" t="s">
        <v>191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4" ht="20.100000000000001" customHeight="1" x14ac:dyDescent="0.15">
      <c r="B3" s="127"/>
      <c r="C3" s="144" t="s">
        <v>192</v>
      </c>
      <c r="D3" s="127"/>
      <c r="E3" s="127"/>
      <c r="F3" s="127"/>
      <c r="G3" s="127"/>
      <c r="H3" s="127"/>
      <c r="I3" s="127"/>
      <c r="J3" s="141" t="s">
        <v>416</v>
      </c>
      <c r="K3" s="127"/>
      <c r="L3" s="127"/>
      <c r="M3" s="127"/>
      <c r="N3" s="127"/>
    </row>
    <row r="4" spans="1:14" ht="50.1" customHeight="1" x14ac:dyDescent="0.15">
      <c r="A4" s="3"/>
      <c r="B4" s="145"/>
      <c r="C4" s="146" t="s">
        <v>193</v>
      </c>
      <c r="D4" s="147" t="s">
        <v>194</v>
      </c>
      <c r="E4" s="147" t="s">
        <v>195</v>
      </c>
      <c r="F4" s="147" t="s">
        <v>196</v>
      </c>
      <c r="G4" s="147" t="s">
        <v>197</v>
      </c>
      <c r="H4" s="147" t="s">
        <v>198</v>
      </c>
      <c r="I4" s="147" t="s">
        <v>199</v>
      </c>
      <c r="J4" s="147" t="s">
        <v>200</v>
      </c>
      <c r="K4" s="148"/>
      <c r="L4" s="145"/>
      <c r="M4" s="145"/>
      <c r="N4" s="145"/>
    </row>
    <row r="5" spans="1:14" ht="39.950000000000003" customHeight="1" x14ac:dyDescent="0.15">
      <c r="A5" s="3"/>
      <c r="B5" s="145"/>
      <c r="C5" s="377" t="s">
        <v>363</v>
      </c>
      <c r="D5" s="383" t="s">
        <v>363</v>
      </c>
      <c r="E5" s="383" t="s">
        <v>363</v>
      </c>
      <c r="F5" s="383" t="s">
        <v>363</v>
      </c>
      <c r="G5" s="383" t="s">
        <v>363</v>
      </c>
      <c r="H5" s="383" t="s">
        <v>363</v>
      </c>
      <c r="I5" s="383" t="s">
        <v>363</v>
      </c>
      <c r="J5" s="383" t="s">
        <v>363</v>
      </c>
      <c r="K5" s="145"/>
      <c r="L5" s="145"/>
      <c r="M5" s="145"/>
      <c r="N5" s="145"/>
    </row>
    <row r="6" spans="1:14" ht="39.950000000000003" customHeight="1" x14ac:dyDescent="0.15">
      <c r="A6" s="3"/>
      <c r="B6" s="145"/>
      <c r="C6" s="377" t="s">
        <v>363</v>
      </c>
      <c r="D6" s="383" t="s">
        <v>363</v>
      </c>
      <c r="E6" s="383" t="s">
        <v>363</v>
      </c>
      <c r="F6" s="383" t="s">
        <v>363</v>
      </c>
      <c r="G6" s="383" t="s">
        <v>363</v>
      </c>
      <c r="H6" s="383" t="s">
        <v>363</v>
      </c>
      <c r="I6" s="383" t="s">
        <v>363</v>
      </c>
      <c r="J6" s="383" t="s">
        <v>363</v>
      </c>
      <c r="K6" s="145"/>
      <c r="L6" s="145"/>
      <c r="M6" s="145"/>
      <c r="N6" s="145"/>
    </row>
    <row r="7" spans="1:14" ht="39.950000000000003" customHeight="1" x14ac:dyDescent="0.15">
      <c r="A7" s="3"/>
      <c r="B7" s="145"/>
      <c r="C7" s="146" t="s">
        <v>91</v>
      </c>
      <c r="D7" s="383" t="s">
        <v>363</v>
      </c>
      <c r="E7" s="383" t="s">
        <v>363</v>
      </c>
      <c r="F7" s="383" t="s">
        <v>363</v>
      </c>
      <c r="G7" s="383" t="s">
        <v>363</v>
      </c>
      <c r="H7" s="383" t="s">
        <v>363</v>
      </c>
      <c r="I7" s="383" t="s">
        <v>363</v>
      </c>
      <c r="J7" s="383" t="s">
        <v>363</v>
      </c>
      <c r="K7" s="145"/>
      <c r="L7" s="145"/>
      <c r="M7" s="145"/>
      <c r="N7" s="145"/>
    </row>
    <row r="8" spans="1:14" ht="11.1" customHeight="1" x14ac:dyDescent="0.15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20.100000000000001" customHeight="1" x14ac:dyDescent="0.15">
      <c r="B9" s="127"/>
      <c r="C9" s="144" t="s">
        <v>333</v>
      </c>
      <c r="D9" s="127"/>
      <c r="E9" s="127"/>
      <c r="F9" s="127"/>
      <c r="G9" s="127"/>
      <c r="H9" s="127"/>
      <c r="I9" s="127"/>
      <c r="J9" s="127"/>
      <c r="K9" s="127"/>
      <c r="L9" s="141" t="s">
        <v>416</v>
      </c>
      <c r="M9" s="127"/>
      <c r="N9" s="127"/>
    </row>
    <row r="10" spans="1:14" ht="50.1" customHeight="1" x14ac:dyDescent="0.15">
      <c r="A10" s="3"/>
      <c r="B10" s="145"/>
      <c r="C10" s="146" t="s">
        <v>201</v>
      </c>
      <c r="D10" s="147" t="s">
        <v>202</v>
      </c>
      <c r="E10" s="147" t="s">
        <v>203</v>
      </c>
      <c r="F10" s="147" t="s">
        <v>204</v>
      </c>
      <c r="G10" s="147" t="s">
        <v>205</v>
      </c>
      <c r="H10" s="147" t="s">
        <v>206</v>
      </c>
      <c r="I10" s="147" t="s">
        <v>207</v>
      </c>
      <c r="J10" s="147" t="s">
        <v>208</v>
      </c>
      <c r="K10" s="147" t="s">
        <v>209</v>
      </c>
      <c r="L10" s="147" t="s">
        <v>200</v>
      </c>
      <c r="M10" s="145"/>
      <c r="N10" s="145"/>
    </row>
    <row r="11" spans="1:14" ht="39.950000000000003" customHeight="1" x14ac:dyDescent="0.15">
      <c r="A11" s="3"/>
      <c r="B11" s="145"/>
      <c r="C11" s="377" t="s">
        <v>363</v>
      </c>
      <c r="D11" s="383" t="s">
        <v>363</v>
      </c>
      <c r="E11" s="383" t="s">
        <v>363</v>
      </c>
      <c r="F11" s="383" t="s">
        <v>363</v>
      </c>
      <c r="G11" s="383" t="s">
        <v>363</v>
      </c>
      <c r="H11" s="383" t="s">
        <v>363</v>
      </c>
      <c r="I11" s="383" t="s">
        <v>363</v>
      </c>
      <c r="J11" s="383" t="s">
        <v>363</v>
      </c>
      <c r="K11" s="383" t="s">
        <v>363</v>
      </c>
      <c r="L11" s="383" t="s">
        <v>363</v>
      </c>
      <c r="M11" s="145"/>
      <c r="N11" s="145"/>
    </row>
    <row r="12" spans="1:14" ht="39.950000000000003" customHeight="1" x14ac:dyDescent="0.15">
      <c r="A12" s="3"/>
      <c r="B12" s="145"/>
      <c r="C12" s="377" t="s">
        <v>363</v>
      </c>
      <c r="D12" s="383" t="s">
        <v>363</v>
      </c>
      <c r="E12" s="383" t="s">
        <v>363</v>
      </c>
      <c r="F12" s="383" t="s">
        <v>363</v>
      </c>
      <c r="G12" s="383" t="s">
        <v>363</v>
      </c>
      <c r="H12" s="383" t="s">
        <v>363</v>
      </c>
      <c r="I12" s="383" t="s">
        <v>363</v>
      </c>
      <c r="J12" s="383" t="s">
        <v>363</v>
      </c>
      <c r="K12" s="383" t="s">
        <v>363</v>
      </c>
      <c r="L12" s="383" t="s">
        <v>363</v>
      </c>
      <c r="M12" s="145"/>
      <c r="N12" s="145"/>
    </row>
    <row r="13" spans="1:14" ht="39.950000000000003" customHeight="1" x14ac:dyDescent="0.15">
      <c r="A13" s="3"/>
      <c r="B13" s="145"/>
      <c r="C13" s="146" t="s">
        <v>91</v>
      </c>
      <c r="D13" s="383" t="s">
        <v>363</v>
      </c>
      <c r="E13" s="383" t="s">
        <v>363</v>
      </c>
      <c r="F13" s="383" t="s">
        <v>363</v>
      </c>
      <c r="G13" s="383" t="s">
        <v>363</v>
      </c>
      <c r="H13" s="383" t="s">
        <v>363</v>
      </c>
      <c r="I13" s="383" t="s">
        <v>363</v>
      </c>
      <c r="J13" s="383" t="s">
        <v>363</v>
      </c>
      <c r="K13" s="383" t="s">
        <v>363</v>
      </c>
      <c r="L13" s="383" t="s">
        <v>363</v>
      </c>
      <c r="M13" s="145"/>
      <c r="N13" s="145"/>
    </row>
    <row r="14" spans="1:14" ht="12" customHeight="1" x14ac:dyDescent="0.15">
      <c r="A14" s="3"/>
      <c r="B14" s="145"/>
      <c r="C14" s="148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20.100000000000001" customHeight="1" x14ac:dyDescent="0.15">
      <c r="B15" s="127"/>
      <c r="C15" s="144" t="s">
        <v>334</v>
      </c>
      <c r="D15" s="127"/>
      <c r="E15" s="127"/>
      <c r="F15" s="127"/>
      <c r="G15" s="127"/>
      <c r="H15" s="127"/>
      <c r="I15" s="127"/>
      <c r="J15" s="127"/>
      <c r="K15" s="127"/>
      <c r="L15" s="141"/>
      <c r="M15" s="141" t="s">
        <v>416</v>
      </c>
      <c r="N15" s="127"/>
    </row>
    <row r="16" spans="1:14" ht="50.1" customHeight="1" x14ac:dyDescent="0.15">
      <c r="A16" s="3"/>
      <c r="B16" s="145"/>
      <c r="C16" s="146" t="s">
        <v>201</v>
      </c>
      <c r="D16" s="147" t="s">
        <v>210</v>
      </c>
      <c r="E16" s="147" t="s">
        <v>203</v>
      </c>
      <c r="F16" s="147" t="s">
        <v>204</v>
      </c>
      <c r="G16" s="147" t="s">
        <v>205</v>
      </c>
      <c r="H16" s="147" t="s">
        <v>206</v>
      </c>
      <c r="I16" s="147" t="s">
        <v>207</v>
      </c>
      <c r="J16" s="147" t="s">
        <v>208</v>
      </c>
      <c r="K16" s="147" t="s">
        <v>211</v>
      </c>
      <c r="L16" s="147" t="s">
        <v>212</v>
      </c>
      <c r="M16" s="147" t="s">
        <v>200</v>
      </c>
      <c r="N16" s="145"/>
    </row>
    <row r="17" spans="1:14" ht="39.950000000000003" customHeight="1" x14ac:dyDescent="0.15">
      <c r="A17" s="3"/>
      <c r="B17" s="145"/>
      <c r="C17" s="377" t="s">
        <v>363</v>
      </c>
      <c r="D17" s="383" t="s">
        <v>363</v>
      </c>
      <c r="E17" s="383" t="s">
        <v>363</v>
      </c>
      <c r="F17" s="383" t="s">
        <v>363</v>
      </c>
      <c r="G17" s="383" t="s">
        <v>363</v>
      </c>
      <c r="H17" s="383" t="s">
        <v>363</v>
      </c>
      <c r="I17" s="383" t="s">
        <v>363</v>
      </c>
      <c r="J17" s="383" t="s">
        <v>363</v>
      </c>
      <c r="K17" s="383" t="s">
        <v>363</v>
      </c>
      <c r="L17" s="383" t="s">
        <v>363</v>
      </c>
      <c r="M17" s="383" t="s">
        <v>363</v>
      </c>
      <c r="N17" s="145"/>
    </row>
    <row r="18" spans="1:14" ht="39.950000000000003" customHeight="1" x14ac:dyDescent="0.15">
      <c r="A18" s="3"/>
      <c r="B18" s="145"/>
      <c r="C18" s="377" t="s">
        <v>363</v>
      </c>
      <c r="D18" s="383" t="s">
        <v>363</v>
      </c>
      <c r="E18" s="383" t="s">
        <v>363</v>
      </c>
      <c r="F18" s="383" t="s">
        <v>363</v>
      </c>
      <c r="G18" s="383" t="s">
        <v>363</v>
      </c>
      <c r="H18" s="383" t="s">
        <v>363</v>
      </c>
      <c r="I18" s="383" t="s">
        <v>363</v>
      </c>
      <c r="J18" s="383" t="s">
        <v>363</v>
      </c>
      <c r="K18" s="383" t="s">
        <v>363</v>
      </c>
      <c r="L18" s="383" t="s">
        <v>363</v>
      </c>
      <c r="M18" s="383" t="s">
        <v>363</v>
      </c>
      <c r="N18" s="145"/>
    </row>
    <row r="19" spans="1:14" ht="39.950000000000003" customHeight="1" x14ac:dyDescent="0.15">
      <c r="A19" s="3"/>
      <c r="B19" s="145"/>
      <c r="C19" s="146" t="s">
        <v>91</v>
      </c>
      <c r="D19" s="383" t="s">
        <v>363</v>
      </c>
      <c r="E19" s="383" t="s">
        <v>363</v>
      </c>
      <c r="F19" s="383" t="s">
        <v>363</v>
      </c>
      <c r="G19" s="383" t="s">
        <v>363</v>
      </c>
      <c r="H19" s="383" t="s">
        <v>363</v>
      </c>
      <c r="I19" s="383" t="s">
        <v>363</v>
      </c>
      <c r="J19" s="383" t="s">
        <v>363</v>
      </c>
      <c r="K19" s="383" t="s">
        <v>363</v>
      </c>
      <c r="L19" s="383" t="s">
        <v>363</v>
      </c>
      <c r="M19" s="383" t="s">
        <v>363</v>
      </c>
      <c r="N19" s="145"/>
    </row>
    <row r="20" spans="1:14" ht="7.5" customHeight="1" x14ac:dyDescent="0.15"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6.75" customHeight="1" x14ac:dyDescent="0.15"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</sheetData>
  <phoneticPr fontId="3"/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N12"/>
  <sheetViews>
    <sheetView view="pageBreakPreview" zoomScaleNormal="100" zoomScaleSheetLayoutView="100" workbookViewId="0">
      <selection activeCell="N4" sqref="N4:N5"/>
    </sheetView>
  </sheetViews>
  <sheetFormatPr defaultRowHeight="13.5" x14ac:dyDescent="0.15"/>
  <cols>
    <col min="1" max="1" width="1.25" customWidth="1"/>
    <col min="2" max="2" width="5.625" customWidth="1"/>
    <col min="3" max="3" width="20.625" customWidth="1"/>
    <col min="4" max="9" width="15.625" customWidth="1"/>
    <col min="10" max="10" width="10.75" hidden="1" customWidth="1"/>
    <col min="11" max="11" width="0.75" customWidth="1"/>
    <col min="12" max="12" width="0.375" customWidth="1"/>
  </cols>
  <sheetData>
    <row r="1" spans="2:14" ht="60" customHeight="1" x14ac:dyDescent="0.15"/>
    <row r="2" spans="2:14" ht="18.75" customHeight="1" x14ac:dyDescent="0.15">
      <c r="B2" s="127"/>
      <c r="C2" s="149" t="s">
        <v>216</v>
      </c>
      <c r="D2" s="150"/>
      <c r="E2" s="150"/>
      <c r="F2" s="150"/>
      <c r="G2" s="150"/>
      <c r="H2" s="150"/>
      <c r="I2" s="151" t="s">
        <v>414</v>
      </c>
      <c r="J2" s="127"/>
      <c r="K2" s="127"/>
    </row>
    <row r="3" spans="2:14" s="3" customFormat="1" ht="17.45" customHeight="1" x14ac:dyDescent="0.15">
      <c r="B3" s="145"/>
      <c r="C3" s="670" t="s">
        <v>213</v>
      </c>
      <c r="D3" s="671" t="s">
        <v>53</v>
      </c>
      <c r="E3" s="671" t="s">
        <v>45</v>
      </c>
      <c r="F3" s="671" t="s">
        <v>36</v>
      </c>
      <c r="G3" s="671" t="s">
        <v>38</v>
      </c>
      <c r="H3" s="673" t="s">
        <v>214</v>
      </c>
      <c r="I3" s="668" t="s">
        <v>215</v>
      </c>
      <c r="J3" s="153" t="s">
        <v>91</v>
      </c>
      <c r="K3" s="145"/>
    </row>
    <row r="4" spans="2:14" s="156" customFormat="1" ht="17.45" customHeight="1" x14ac:dyDescent="0.15">
      <c r="B4" s="148"/>
      <c r="C4" s="670"/>
      <c r="D4" s="672"/>
      <c r="E4" s="672"/>
      <c r="F4" s="672"/>
      <c r="G4" s="672"/>
      <c r="H4" s="672"/>
      <c r="I4" s="669"/>
      <c r="J4" s="155"/>
      <c r="K4" s="148"/>
      <c r="N4" s="407"/>
    </row>
    <row r="5" spans="2:14" s="3" customFormat="1" ht="35.1" customHeight="1" x14ac:dyDescent="0.15">
      <c r="B5" s="145"/>
      <c r="C5" s="303" t="s">
        <v>56</v>
      </c>
      <c r="D5" s="320">
        <v>167485000</v>
      </c>
      <c r="E5" s="382" t="s">
        <v>382</v>
      </c>
      <c r="F5" s="382" t="s">
        <v>382</v>
      </c>
      <c r="G5" s="382" t="s">
        <v>382</v>
      </c>
      <c r="H5" s="320">
        <f>SUM(D5:G5)</f>
        <v>167485000</v>
      </c>
      <c r="I5" s="320">
        <f>H5</f>
        <v>167485000</v>
      </c>
      <c r="J5" s="157"/>
      <c r="K5" s="145"/>
    </row>
    <row r="6" spans="2:14" s="3" customFormat="1" ht="35.1" customHeight="1" x14ac:dyDescent="0.15">
      <c r="B6" s="145"/>
      <c r="C6" s="371" t="s">
        <v>383</v>
      </c>
      <c r="D6" s="382" t="s">
        <v>382</v>
      </c>
      <c r="E6" s="382" t="s">
        <v>382</v>
      </c>
      <c r="F6" s="382" t="s">
        <v>382</v>
      </c>
      <c r="G6" s="382" t="s">
        <v>382</v>
      </c>
      <c r="H6" s="382" t="s">
        <v>382</v>
      </c>
      <c r="I6" s="382" t="s">
        <v>382</v>
      </c>
      <c r="J6" s="157"/>
      <c r="K6" s="145"/>
    </row>
    <row r="7" spans="2:14" s="3" customFormat="1" ht="35.1" customHeight="1" x14ac:dyDescent="0.15">
      <c r="B7" s="145"/>
      <c r="C7" s="371" t="s">
        <v>383</v>
      </c>
      <c r="D7" s="382" t="s">
        <v>382</v>
      </c>
      <c r="E7" s="382" t="s">
        <v>382</v>
      </c>
      <c r="F7" s="382" t="s">
        <v>382</v>
      </c>
      <c r="G7" s="382" t="s">
        <v>382</v>
      </c>
      <c r="H7" s="382" t="s">
        <v>382</v>
      </c>
      <c r="I7" s="382" t="s">
        <v>382</v>
      </c>
      <c r="J7" s="157"/>
      <c r="K7" s="145"/>
    </row>
    <row r="8" spans="2:14" s="3" customFormat="1" ht="35.1" customHeight="1" x14ac:dyDescent="0.15">
      <c r="B8" s="145"/>
      <c r="C8" s="371" t="s">
        <v>383</v>
      </c>
      <c r="D8" s="382" t="s">
        <v>382</v>
      </c>
      <c r="E8" s="382" t="s">
        <v>382</v>
      </c>
      <c r="F8" s="382" t="s">
        <v>382</v>
      </c>
      <c r="G8" s="382" t="s">
        <v>382</v>
      </c>
      <c r="H8" s="382" t="s">
        <v>382</v>
      </c>
      <c r="I8" s="382" t="s">
        <v>382</v>
      </c>
      <c r="J8" s="157"/>
      <c r="K8" s="145"/>
    </row>
    <row r="9" spans="2:14" s="3" customFormat="1" ht="35.1" customHeight="1" x14ac:dyDescent="0.15">
      <c r="B9" s="145"/>
      <c r="C9" s="158" t="s">
        <v>91</v>
      </c>
      <c r="D9" s="320">
        <f>SUM(D5:D8)</f>
        <v>167485000</v>
      </c>
      <c r="E9" s="382" t="s">
        <v>382</v>
      </c>
      <c r="F9" s="382" t="s">
        <v>382</v>
      </c>
      <c r="G9" s="382" t="s">
        <v>382</v>
      </c>
      <c r="H9" s="320">
        <f>SUM(H5:H8)</f>
        <v>167485000</v>
      </c>
      <c r="I9" s="320">
        <f>SUM(I5:I8)</f>
        <v>167485000</v>
      </c>
      <c r="J9" s="157"/>
      <c r="K9" s="145"/>
    </row>
    <row r="10" spans="2:14" s="3" customFormat="1" ht="4.9000000000000004" customHeight="1" x14ac:dyDescent="0.15">
      <c r="B10" s="145"/>
      <c r="C10" s="159"/>
      <c r="D10" s="160"/>
      <c r="E10" s="160"/>
      <c r="F10" s="160"/>
      <c r="G10" s="160"/>
      <c r="H10" s="160"/>
      <c r="I10" s="160"/>
      <c r="J10" s="160"/>
      <c r="K10" s="145"/>
    </row>
    <row r="11" spans="2:14" ht="6.6" customHeight="1" x14ac:dyDescent="0.15">
      <c r="B11" s="127"/>
      <c r="C11" s="138"/>
      <c r="D11" s="138"/>
      <c r="E11" s="138"/>
      <c r="F11" s="138"/>
      <c r="G11" s="138"/>
      <c r="H11" s="138"/>
      <c r="I11" s="138"/>
      <c r="J11" s="127"/>
      <c r="K11" s="127"/>
    </row>
    <row r="12" spans="2:14" ht="1.9" customHeight="1" x14ac:dyDescent="0.15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19685039370078741" right="0.19685039370078741" top="0.39370078740157483" bottom="0.15748031496062992" header="0.31496062992125984" footer="0.31496062992125984"/>
  <pageSetup paperSize="9" scale="1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N26"/>
  <sheetViews>
    <sheetView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3.25" customWidth="1"/>
    <col min="2" max="2" width="0.875" customWidth="1"/>
    <col min="3" max="3" width="19.625" customWidth="1"/>
    <col min="4" max="8" width="14.625" customWidth="1"/>
    <col min="9" max="9" width="0.875" customWidth="1"/>
    <col min="10" max="10" width="13.125" customWidth="1"/>
  </cols>
  <sheetData>
    <row r="1" spans="2:12" ht="27" customHeight="1" x14ac:dyDescent="0.15"/>
    <row r="2" spans="2:12" ht="19.5" customHeight="1" x14ac:dyDescent="0.15">
      <c r="B2" s="127"/>
      <c r="C2" s="161" t="s">
        <v>221</v>
      </c>
      <c r="D2" s="162"/>
      <c r="E2" s="162"/>
      <c r="F2" s="162"/>
      <c r="G2" s="162"/>
      <c r="H2" s="162" t="s">
        <v>416</v>
      </c>
      <c r="I2" s="126"/>
      <c r="J2" s="126"/>
      <c r="K2" s="126"/>
      <c r="L2" s="126"/>
    </row>
    <row r="3" spans="2:12" s="3" customFormat="1" ht="21" customHeight="1" x14ac:dyDescent="0.15">
      <c r="B3" s="145"/>
      <c r="C3" s="673" t="s">
        <v>217</v>
      </c>
      <c r="D3" s="675" t="s">
        <v>48</v>
      </c>
      <c r="E3" s="676"/>
      <c r="F3" s="675" t="s">
        <v>55</v>
      </c>
      <c r="G3" s="676"/>
      <c r="H3" s="673" t="s">
        <v>218</v>
      </c>
      <c r="I3" s="145"/>
    </row>
    <row r="4" spans="2:12" s="3" customFormat="1" ht="21.95" customHeight="1" x14ac:dyDescent="0.15">
      <c r="B4" s="145"/>
      <c r="C4" s="674"/>
      <c r="D4" s="163" t="s">
        <v>219</v>
      </c>
      <c r="E4" s="163" t="s">
        <v>220</v>
      </c>
      <c r="F4" s="163" t="s">
        <v>219</v>
      </c>
      <c r="G4" s="163" t="s">
        <v>220</v>
      </c>
      <c r="H4" s="674"/>
      <c r="I4" s="145"/>
    </row>
    <row r="5" spans="2:12" s="3" customFormat="1" ht="20.100000000000001" customHeight="1" x14ac:dyDescent="0.15">
      <c r="B5" s="145"/>
      <c r="C5" s="373" t="s">
        <v>384</v>
      </c>
      <c r="D5" s="384" t="s">
        <v>385</v>
      </c>
      <c r="E5" s="384" t="s">
        <v>385</v>
      </c>
      <c r="F5" s="384" t="s">
        <v>385</v>
      </c>
      <c r="G5" s="384" t="s">
        <v>385</v>
      </c>
      <c r="H5" s="384" t="s">
        <v>385</v>
      </c>
      <c r="I5" s="145"/>
    </row>
    <row r="6" spans="2:12" s="3" customFormat="1" ht="20.100000000000001" customHeight="1" x14ac:dyDescent="0.15">
      <c r="B6" s="145"/>
      <c r="C6" s="373" t="s">
        <v>384</v>
      </c>
      <c r="D6" s="384" t="s">
        <v>385</v>
      </c>
      <c r="E6" s="384" t="s">
        <v>385</v>
      </c>
      <c r="F6" s="384" t="s">
        <v>385</v>
      </c>
      <c r="G6" s="384" t="s">
        <v>385</v>
      </c>
      <c r="H6" s="384" t="s">
        <v>385</v>
      </c>
      <c r="I6" s="145"/>
    </row>
    <row r="7" spans="2:12" s="3" customFormat="1" ht="20.100000000000001" customHeight="1" x14ac:dyDescent="0.15">
      <c r="B7" s="145"/>
      <c r="C7" s="373" t="s">
        <v>384</v>
      </c>
      <c r="D7" s="384" t="s">
        <v>385</v>
      </c>
      <c r="E7" s="384" t="s">
        <v>385</v>
      </c>
      <c r="F7" s="384" t="s">
        <v>385</v>
      </c>
      <c r="G7" s="384" t="s">
        <v>385</v>
      </c>
      <c r="H7" s="384" t="s">
        <v>385</v>
      </c>
      <c r="I7" s="145"/>
    </row>
    <row r="8" spans="2:12" s="3" customFormat="1" ht="20.100000000000001" customHeight="1" x14ac:dyDescent="0.15">
      <c r="B8" s="145"/>
      <c r="C8" s="373" t="s">
        <v>384</v>
      </c>
      <c r="D8" s="384" t="s">
        <v>385</v>
      </c>
      <c r="E8" s="384" t="s">
        <v>385</v>
      </c>
      <c r="F8" s="384" t="s">
        <v>385</v>
      </c>
      <c r="G8" s="384" t="s">
        <v>385</v>
      </c>
      <c r="H8" s="384" t="s">
        <v>385</v>
      </c>
      <c r="I8" s="145"/>
    </row>
    <row r="9" spans="2:12" s="3" customFormat="1" ht="20.100000000000001" customHeight="1" x14ac:dyDescent="0.15">
      <c r="B9" s="145"/>
      <c r="C9" s="373" t="s">
        <v>384</v>
      </c>
      <c r="D9" s="384" t="s">
        <v>385</v>
      </c>
      <c r="E9" s="384" t="s">
        <v>385</v>
      </c>
      <c r="F9" s="384" t="s">
        <v>385</v>
      </c>
      <c r="G9" s="384" t="s">
        <v>385</v>
      </c>
      <c r="H9" s="384" t="s">
        <v>385</v>
      </c>
      <c r="I9" s="145"/>
    </row>
    <row r="10" spans="2:12" s="3" customFormat="1" ht="20.100000000000001" customHeight="1" x14ac:dyDescent="0.15">
      <c r="B10" s="145"/>
      <c r="C10" s="373" t="s">
        <v>384</v>
      </c>
      <c r="D10" s="384" t="s">
        <v>385</v>
      </c>
      <c r="E10" s="384" t="s">
        <v>385</v>
      </c>
      <c r="F10" s="384" t="s">
        <v>385</v>
      </c>
      <c r="G10" s="384" t="s">
        <v>385</v>
      </c>
      <c r="H10" s="384" t="s">
        <v>385</v>
      </c>
      <c r="I10" s="145"/>
    </row>
    <row r="11" spans="2:12" s="3" customFormat="1" ht="20.100000000000001" customHeight="1" x14ac:dyDescent="0.15">
      <c r="B11" s="145"/>
      <c r="C11" s="373" t="s">
        <v>384</v>
      </c>
      <c r="D11" s="384" t="s">
        <v>385</v>
      </c>
      <c r="E11" s="384" t="s">
        <v>385</v>
      </c>
      <c r="F11" s="384" t="s">
        <v>385</v>
      </c>
      <c r="G11" s="384" t="s">
        <v>385</v>
      </c>
      <c r="H11" s="384" t="s">
        <v>385</v>
      </c>
      <c r="I11" s="145"/>
    </row>
    <row r="12" spans="2:12" s="3" customFormat="1" ht="20.100000000000001" customHeight="1" x14ac:dyDescent="0.15">
      <c r="B12" s="145"/>
      <c r="C12" s="373" t="s">
        <v>384</v>
      </c>
      <c r="D12" s="384" t="s">
        <v>385</v>
      </c>
      <c r="E12" s="384" t="s">
        <v>385</v>
      </c>
      <c r="F12" s="384" t="s">
        <v>385</v>
      </c>
      <c r="G12" s="384" t="s">
        <v>385</v>
      </c>
      <c r="H12" s="384" t="s">
        <v>385</v>
      </c>
      <c r="I12" s="145"/>
    </row>
    <row r="13" spans="2:12" s="3" customFormat="1" ht="20.100000000000001" customHeight="1" x14ac:dyDescent="0.15">
      <c r="B13" s="145"/>
      <c r="C13" s="373" t="s">
        <v>384</v>
      </c>
      <c r="D13" s="384" t="s">
        <v>385</v>
      </c>
      <c r="E13" s="384" t="s">
        <v>385</v>
      </c>
      <c r="F13" s="384" t="s">
        <v>385</v>
      </c>
      <c r="G13" s="384" t="s">
        <v>385</v>
      </c>
      <c r="H13" s="384" t="s">
        <v>385</v>
      </c>
      <c r="I13" s="145"/>
    </row>
    <row r="14" spans="2:12" s="3" customFormat="1" ht="20.100000000000001" customHeight="1" x14ac:dyDescent="0.15">
      <c r="B14" s="145"/>
      <c r="C14" s="373" t="s">
        <v>384</v>
      </c>
      <c r="D14" s="384" t="s">
        <v>385</v>
      </c>
      <c r="E14" s="384" t="s">
        <v>385</v>
      </c>
      <c r="F14" s="384" t="s">
        <v>385</v>
      </c>
      <c r="G14" s="384" t="s">
        <v>385</v>
      </c>
      <c r="H14" s="384" t="s">
        <v>385</v>
      </c>
      <c r="I14" s="145"/>
    </row>
    <row r="15" spans="2:12" s="3" customFormat="1" ht="20.100000000000001" customHeight="1" x14ac:dyDescent="0.15">
      <c r="B15" s="145"/>
      <c r="C15" s="373" t="s">
        <v>384</v>
      </c>
      <c r="D15" s="384" t="s">
        <v>385</v>
      </c>
      <c r="E15" s="384" t="s">
        <v>385</v>
      </c>
      <c r="F15" s="384" t="s">
        <v>385</v>
      </c>
      <c r="G15" s="384" t="s">
        <v>385</v>
      </c>
      <c r="H15" s="384" t="s">
        <v>385</v>
      </c>
      <c r="I15" s="145"/>
    </row>
    <row r="16" spans="2:12" s="3" customFormat="1" ht="20.100000000000001" customHeight="1" x14ac:dyDescent="0.15">
      <c r="B16" s="145"/>
      <c r="C16" s="373" t="s">
        <v>384</v>
      </c>
      <c r="D16" s="384" t="s">
        <v>385</v>
      </c>
      <c r="E16" s="384" t="s">
        <v>385</v>
      </c>
      <c r="F16" s="384" t="s">
        <v>385</v>
      </c>
      <c r="G16" s="384" t="s">
        <v>385</v>
      </c>
      <c r="H16" s="384" t="s">
        <v>385</v>
      </c>
      <c r="I16" s="145"/>
    </row>
    <row r="17" spans="2:14" s="3" customFormat="1" ht="20.100000000000001" customHeight="1" x14ac:dyDescent="0.15">
      <c r="B17" s="145"/>
      <c r="C17" s="373" t="s">
        <v>384</v>
      </c>
      <c r="D17" s="384" t="s">
        <v>385</v>
      </c>
      <c r="E17" s="384" t="s">
        <v>385</v>
      </c>
      <c r="F17" s="384" t="s">
        <v>385</v>
      </c>
      <c r="G17" s="384" t="s">
        <v>385</v>
      </c>
      <c r="H17" s="384" t="s">
        <v>385</v>
      </c>
      <c r="I17" s="145"/>
    </row>
    <row r="18" spans="2:14" s="3" customFormat="1" ht="20.100000000000001" customHeight="1" x14ac:dyDescent="0.15">
      <c r="B18" s="145"/>
      <c r="C18" s="373" t="s">
        <v>384</v>
      </c>
      <c r="D18" s="384" t="s">
        <v>385</v>
      </c>
      <c r="E18" s="384" t="s">
        <v>385</v>
      </c>
      <c r="F18" s="384" t="s">
        <v>385</v>
      </c>
      <c r="G18" s="384" t="s">
        <v>385</v>
      </c>
      <c r="H18" s="384" t="s">
        <v>385</v>
      </c>
      <c r="I18" s="145"/>
    </row>
    <row r="19" spans="2:14" s="3" customFormat="1" ht="20.100000000000001" customHeight="1" x14ac:dyDescent="0.15">
      <c r="B19" s="145"/>
      <c r="C19" s="373" t="s">
        <v>384</v>
      </c>
      <c r="D19" s="384" t="s">
        <v>385</v>
      </c>
      <c r="E19" s="384" t="s">
        <v>385</v>
      </c>
      <c r="F19" s="384" t="s">
        <v>385</v>
      </c>
      <c r="G19" s="384" t="s">
        <v>385</v>
      </c>
      <c r="H19" s="384" t="s">
        <v>385</v>
      </c>
      <c r="I19" s="145"/>
    </row>
    <row r="20" spans="2:14" s="3" customFormat="1" ht="20.100000000000001" customHeight="1" x14ac:dyDescent="0.15">
      <c r="B20" s="145"/>
      <c r="C20" s="373" t="s">
        <v>384</v>
      </c>
      <c r="D20" s="384" t="s">
        <v>385</v>
      </c>
      <c r="E20" s="384" t="s">
        <v>385</v>
      </c>
      <c r="F20" s="384" t="s">
        <v>385</v>
      </c>
      <c r="G20" s="384" t="s">
        <v>385</v>
      </c>
      <c r="H20" s="384" t="s">
        <v>385</v>
      </c>
      <c r="I20" s="145"/>
    </row>
    <row r="21" spans="2:14" s="3" customFormat="1" ht="20.100000000000001" customHeight="1" x14ac:dyDescent="0.15">
      <c r="B21" s="145"/>
      <c r="C21" s="373" t="s">
        <v>384</v>
      </c>
      <c r="D21" s="384" t="s">
        <v>385</v>
      </c>
      <c r="E21" s="384" t="s">
        <v>385</v>
      </c>
      <c r="F21" s="384" t="s">
        <v>385</v>
      </c>
      <c r="G21" s="384" t="s">
        <v>385</v>
      </c>
      <c r="H21" s="384" t="s">
        <v>385</v>
      </c>
      <c r="I21" s="145"/>
    </row>
    <row r="22" spans="2:14" s="3" customFormat="1" ht="20.100000000000001" customHeight="1" x14ac:dyDescent="0.15">
      <c r="B22" s="145"/>
      <c r="C22" s="373" t="s">
        <v>384</v>
      </c>
      <c r="D22" s="384" t="s">
        <v>385</v>
      </c>
      <c r="E22" s="384" t="s">
        <v>385</v>
      </c>
      <c r="F22" s="384" t="s">
        <v>385</v>
      </c>
      <c r="G22" s="384" t="s">
        <v>385</v>
      </c>
      <c r="H22" s="384" t="s">
        <v>385</v>
      </c>
      <c r="I22" s="145"/>
    </row>
    <row r="23" spans="2:14" s="3" customFormat="1" ht="20.100000000000001" customHeight="1" x14ac:dyDescent="0.15">
      <c r="B23" s="145"/>
      <c r="C23" s="152" t="s">
        <v>91</v>
      </c>
      <c r="D23" s="384" t="s">
        <v>385</v>
      </c>
      <c r="E23" s="384" t="s">
        <v>385</v>
      </c>
      <c r="F23" s="384" t="s">
        <v>385</v>
      </c>
      <c r="G23" s="384" t="s">
        <v>385</v>
      </c>
      <c r="H23" s="384" t="s">
        <v>385</v>
      </c>
      <c r="I23" s="145"/>
    </row>
    <row r="24" spans="2:14" ht="3.75" customHeight="1" x14ac:dyDescent="0.15">
      <c r="B24" s="127"/>
      <c r="C24" s="165"/>
      <c r="D24" s="166"/>
      <c r="E24" s="166"/>
      <c r="F24" s="166"/>
      <c r="G24" s="166"/>
      <c r="H24" s="166"/>
      <c r="I24" s="167"/>
      <c r="J24" s="167"/>
      <c r="K24" s="167"/>
      <c r="L24" s="130"/>
      <c r="M24" s="127"/>
      <c r="N24" s="127"/>
    </row>
    <row r="25" spans="2:14" x14ac:dyDescent="0.15">
      <c r="C25" s="127"/>
      <c r="D25" s="167"/>
      <c r="E25" s="167"/>
      <c r="F25" s="167"/>
      <c r="G25" s="167"/>
      <c r="H25" s="167"/>
      <c r="I25" s="167"/>
      <c r="J25" s="167"/>
    </row>
    <row r="26" spans="2:14" x14ac:dyDescent="0.15">
      <c r="C26" s="127"/>
      <c r="D26" s="138"/>
      <c r="E26" s="138"/>
      <c r="F26" s="138"/>
      <c r="G26" s="138"/>
      <c r="H26" s="138"/>
      <c r="I26" s="138"/>
      <c r="J26" s="138"/>
    </row>
  </sheetData>
  <mergeCells count="4">
    <mergeCell ref="C3:C4"/>
    <mergeCell ref="D3:E3"/>
    <mergeCell ref="F3:G3"/>
    <mergeCell ref="H3:H4"/>
  </mergeCells>
  <phoneticPr fontId="3"/>
  <printOptions horizontalCentered="1"/>
  <pageMargins left="0.11811023622047245" right="0.11811023622047245" top="0" bottom="0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様式目次</vt:lpstr>
      <vt:lpstr>貸借対照表BS</vt:lpstr>
      <vt:lpstr>行政コスト計算書PL</vt:lpstr>
      <vt:lpstr>純資産変動計算書NW</vt:lpstr>
      <vt:lpstr>資金収支計算書CF</vt:lpstr>
      <vt:lpstr>有形固定資産</vt:lpstr>
      <vt:lpstr>●増減の明細</vt:lpstr>
      <vt:lpstr>基金</vt:lpstr>
      <vt:lpstr>●貸付金</vt:lpstr>
      <vt:lpstr>●未収金及び長期延滞債権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作成例</vt:lpstr>
      <vt:lpstr>●増減の明細!Print_Area</vt:lpstr>
      <vt:lpstr>●貸付金!Print_Area</vt:lpstr>
      <vt:lpstr>引当金!Print_Area</vt:lpstr>
      <vt:lpstr>基金!Print_Area</vt:lpstr>
      <vt:lpstr>行政コスト計算書PL!Print_Area</vt:lpstr>
      <vt:lpstr>財源情報明細!Print_Area</vt:lpstr>
      <vt:lpstr>財源明細!Print_Area</vt:lpstr>
      <vt:lpstr>作成例!Print_Area</vt:lpstr>
      <vt:lpstr>資金収支計算書CF!Print_Area</vt:lpstr>
      <vt:lpstr>資金明細!Print_Area</vt:lpstr>
      <vt:lpstr>純資産変動計算書NW!Print_Area</vt:lpstr>
      <vt:lpstr>貸借対照表BS!Print_Area</vt:lpstr>
      <vt:lpstr>'地方債（借入先別）'!Print_Area</vt:lpstr>
      <vt:lpstr>'地方債（利率別など）'!Print_Area</vt:lpstr>
      <vt:lpstr>補助金!Print_Area</vt:lpstr>
      <vt:lpstr>有形固定資産!Print_Area</vt:lpstr>
      <vt:lpstr>様式目次!Print_Area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2022-01-18T01:11:22Z</cp:lastPrinted>
  <dcterms:created xsi:type="dcterms:W3CDTF">2014-03-27T08:10:30Z</dcterms:created>
  <dcterms:modified xsi:type="dcterms:W3CDTF">2022-01-18T01:26:10Z</dcterms:modified>
</cp:coreProperties>
</file>